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70" documentId="120_S{2AC9BD13-BADA-5192-A53E-5A8FF88502F6}" xr6:coauthVersionLast="47" xr6:coauthVersionMax="47" xr10:uidLastSave="{CA9F0AB6-0451-4B8E-A2FC-BB968B78387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<sst xmlns="http://schemas.openxmlformats.org/spreadsheetml/2006/main" count="180305" uniqueCount="39133">
  <si>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</si>
  <si>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</si>
  <si>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</si>
  <si>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</si>
  <si>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</si>
  <si>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</si>
  <si>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</si>
  <si>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</si>
  <si>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</si>
  <si>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</si>
  <si>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</si>
  <si>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</si>
  <si>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</si>
  <si>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</si>
  <si>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</si>
  <si>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</si>
  <si>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</si>
  <si>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</si>
  <si>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</si>
  <si>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</si>
  <si>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</si>
  <si>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</si>
  <si>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</si>
  <si>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</si>
  <si>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</si>
  <si>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</si>
  <si>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</si>
  <si>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</si>
  <si>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</si>
  <si>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</si>
  <si>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</si>
  <si>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</si>
  <si>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</si>
  <si>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</si>
  <si>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</si>
  <si>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</si>
  <si>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</si>
  <si>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</si>
  <si>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</si>
  <si>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</si>
  <si>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</si>
  <si>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</si>
  <si>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</si>
  <si>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</si>
  <si>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</si>
  <si>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</si>
  <si>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</si>
  <si>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</si>
  <si>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</si>
  <si>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</si>
  <si>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</si>
  <si>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</si>
  <si>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</si>
  <si>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</si>
  <si>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</si>
  <si>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</si>
  <si>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</si>
  <si>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</si>
  <si>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</si>
  <si>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</si>
  <si>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</si>
  <si>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</si>
  <si>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</si>
  <si>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</si>
  <si>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</si>
  <si>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</si>
  <si>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</si>
  <si>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</si>
  <si>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</si>
  <si>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</si>
  <si>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</si>
  <si>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</si>
  <si>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</si>
  <si>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</si>
  <si>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</si>
  <si>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</si>
  <si>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</si>
  <si>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</si>
  <si>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</si>
  <si>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</si>
  <si>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</si>
  <si>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</si>
  <si>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</si>
  <si>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</si>
  <si>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</si>
  <si>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</si>
  <si>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</si>
  <si>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</si>
  <si>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</si>
  <si>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</si>
  <si>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</si>
  <si>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</si>
  <si>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</si>
  <si>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</si>
  <si>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</si>
  <si>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</si>
  <si>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</si>
  <si>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</si>
  <si>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</si>
  <si>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</si>
  <si>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</si>
  <si>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</si>
  <si>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</si>
  <si>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</si>
  <si>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</si>
  <si>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</si>
  <si>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</si>
  <si>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</si>
  <si>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</si>
  <si>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</si>
  <si>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</si>
  <si>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</si>
  <si>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</si>
  <si>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</si>
  <si>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</si>
  <si>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</si>
  <si>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</si>
  <si>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</si>
  <si>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</si>
  <si>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</si>
  <si>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</si>
  <si>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</si>
  <si>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</si>
  <si>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</si>
  <si>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</si>
  <si>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</si>
  <si>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</si>
  <si>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</si>
  <si>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</si>
  <si>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</si>
  <si>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</si>
  <si>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</si>
  <si>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</si>
  <si>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</si>
  <si>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</si>
  <si>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</si>
  <si>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</si>
  <si>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</si>
  <si>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</si>
  <si>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</si>
  <si>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</si>
  <si>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</si>
  <si>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</si>
  <si>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</si>
  <si>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</si>
  <si>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</si>
  <si>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</si>
  <si>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</si>
  <si>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</si>
  <si>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</si>
  <si>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</si>
  <si>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</si>
  <si>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</si>
  <si>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</si>
  <si>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</si>
  <si>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</si>
  <si>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</si>
  <si>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</si>
  <si>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</si>
  <si>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</si>
  <si>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</si>
  <si>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</si>
  <si>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</si>
  <si>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</si>
  <si>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</si>
  <si>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</si>
  <si>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</si>
  <si>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</si>
  <si>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</si>
  <si>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</si>
  <si>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</si>
  <si>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</si>
  <si>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</si>
  <si>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</si>
  <si>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</si>
  <si>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</si>
  <si>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</si>
  <si>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</si>
  <si>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</si>
  <si>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</si>
  <si>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</si>
  <si>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</si>
  <si>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</si>
  <si>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</si>
  <si>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</si>
  <si>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</si>
  <si>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</si>
  <si>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</si>
  <si>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</si>
  <si>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</si>
  <si>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</si>
  <si>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</si>
  <si>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</si>
  <si>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</si>
  <si>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</si>
  <si>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</si>
  <si>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</si>
  <si>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</si>
  <si>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</si>
  <si>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</si>
  <si>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</si>
  <si>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</si>
  <si>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</si>
  <si>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</si>
  <si>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</si>
  <si>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</si>
  <si>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</si>
  <si>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</si>
  <si>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</si>
  <si>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</si>
  <si>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</si>
  <si>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</si>
  <si>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</si>
  <si>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</si>
  <si>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</si>
  <si>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</si>
  <si>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</si>
  <si>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</si>
  <si>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</si>
  <si>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</si>
  <si>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</si>
  <si>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</si>
  <si>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</si>
  <si>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</si>
  <si>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</si>
  <si>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</si>
  <si>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</si>
  <si>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</si>
  <si>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</si>
  <si>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</si>
  <si>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</si>
  <si>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</si>
  <si>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</si>
  <si>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</si>
  <si>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</si>
  <si>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</si>
  <si>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</si>
  <si>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</si>
  <si>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</si>
  <si>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</si>
  <si>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</si>
  <si>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</si>
  <si>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</si>
  <si>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</si>
  <si>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</si>
  <si>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</si>
  <si>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</si>
  <si>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</si>
  <si>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</si>
  <si>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</si>
  <si>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</si>
  <si>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</si>
  <si>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</si>
  <si>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</si>
  <si>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</si>
  <si>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</si>
  <si>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</si>
  <si>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</si>
  <si>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</si>
  <si>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</si>
  <si>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</si>
  <si>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</si>
  <si>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</si>
  <si>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</si>
  <si>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</si>
  <si>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</si>
  <si>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</si>
  <si>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</si>
  <si>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</si>
  <si>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</si>
  <si>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</si>
  <si>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</si>
  <si>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</si>
  <si>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</si>
  <si>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</si>
  <si>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</si>
  <si>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</si>
  <si>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</si>
  <si>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</si>
  <si>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</si>
  <si>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</si>
  <si>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</si>
  <si>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</si>
  <si>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</si>
  <si>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</si>
  <si>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</si>
  <si>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</si>
  <si>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</si>
  <si>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</si>
  <si>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</si>
  <si>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</si>
  <si>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</si>
  <si>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</si>
  <si>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</si>
  <si>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</si>
  <si>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</si>
  <si>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</si>
  <si>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</si>
  <si>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</si>
  <si>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</si>
  <si>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</si>
  <si>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</si>
  <si>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</si>
  <si>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</si>
  <si>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</si>
  <si>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</si>
  <si>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</si>
  <si>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</si>
  <si>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</si>
  <si>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</si>
  <si>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</si>
  <si>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</si>
  <si>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</si>
  <si>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</si>
  <si>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</si>
  <si>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</si>
  <si>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</si>
  <si>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</si>
  <si>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</si>
  <si>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</si>
  <si>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</si>
  <si>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</si>
  <si>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</si>
  <si>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</si>
  <si>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</si>
  <si>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</si>
  <si>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</si>
  <si>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</si>
  <si>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</si>
  <si>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</si>
  <si>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</si>
  <si>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</si>
  <si>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</si>
  <si>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</si>
  <si>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</si>
  <si>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</si>
  <si>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</si>
  <si>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</si>
  <si>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</si>
  <si>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</si>
  <si>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</si>
  <si>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</si>
  <si>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</si>
  <si>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</si>
  <si>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</si>
  <si>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</si>
  <si>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</si>
  <si>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</si>
  <si>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</si>
  <si>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</si>
  <si>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</si>
  <si>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</si>
  <si>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</si>
  <si>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</si>
  <si>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</si>
  <si>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</si>
  <si>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</si>
  <si>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</si>
  <si>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</si>
  <si>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</si>
  <si>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</si>
  <si>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</si>
  <si>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</si>
  <si>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</si>
  <si>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</si>
  <si>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</si>
  <si>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</si>
  <si>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</si>
  <si>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</si>
  <si>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</si>
  <si>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</si>
  <si>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</si>
  <si>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</si>
  <si>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</si>
  <si>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</si>
  <si>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</si>
  <si>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</si>
  <si>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</si>
  <si>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</si>
  <si>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</si>
  <si>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</si>
  <si>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</si>
  <si>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</si>
  <si>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</si>
  <si>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</si>
  <si>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</si>
  <si>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</si>
  <si>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</si>
  <si>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</si>
  <si>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</si>
  <si>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</si>
  <si>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</si>
  <si>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</si>
  <si>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</si>
  <si>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</si>
  <si>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</si>
  <si>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</si>
  <si>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</si>
  <si>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</si>
  <si>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</si>
  <si>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</si>
  <si>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</si>
  <si>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</si>
  <si>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</si>
  <si>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</si>
  <si>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</si>
  <si>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</si>
  <si>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</si>
  <si>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</si>
  <si>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</si>
  <si>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</si>
  <si>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</si>
  <si>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</si>
  <si>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</si>
  <si>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</si>
  <si>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</si>
  <si>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</si>
  <si>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</si>
  <si>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</si>
  <si>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</si>
  <si>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</si>
  <si>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</si>
  <si>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</si>
  <si>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</si>
  <si>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</si>
  <si>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</si>
  <si>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</si>
  <si>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</si>
  <si>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</si>
  <si>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</si>
  <si>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</si>
  <si>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</si>
  <si>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</si>
  <si>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</si>
  <si>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</si>
  <si>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</si>
  <si>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</si>
  <si>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</si>
  <si>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</si>
  <si>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</si>
  <si>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</si>
  <si>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</si>
  <si>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</si>
  <si>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</si>
  <si>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</si>
  <si>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</si>
  <si>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</si>
  <si>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</si>
  <si>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</si>
  <si>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</si>
  <si>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</si>
  <si>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</si>
  <si>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</si>
  <si>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</si>
  <si>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</si>
  <si>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</si>
  <si>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</si>
  <si>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</si>
  <si>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</si>
  <si>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</si>
  <si>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</si>
  <si>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</si>
  <si>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</si>
  <si>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</si>
  <si>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</si>
  <si>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</si>
  <si>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</si>
  <si>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</si>
  <si>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</si>
  <si>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</si>
  <si>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</si>
  <si>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</si>
  <si>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</si>
  <si>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</si>
  <si>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</si>
  <si>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</si>
  <si>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</si>
  <si>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</si>
  <si>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</si>
  <si>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</si>
  <si>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</si>
  <si>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</si>
  <si>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</si>
  <si>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</si>
  <si>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</si>
  <si>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</si>
  <si>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</si>
  <si>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</si>
  <si>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</si>
  <si>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</si>
  <si>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</si>
  <si>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</si>
  <si>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</si>
  <si>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</si>
  <si>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</si>
  <si>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</si>
  <si>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</si>
  <si>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</si>
  <si>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</si>
  <si>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</si>
  <si>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</si>
  <si>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</si>
  <si>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</si>
  <si>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</si>
  <si>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</si>
  <si>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</si>
  <si>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</si>
  <si>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</si>
  <si>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</si>
  <si>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</si>
  <si>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</si>
  <si>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</si>
  <si>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</si>
  <si>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</si>
  <si>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</si>
  <si>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</si>
  <si>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</si>
  <si>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</si>
  <si>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</si>
  <si>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</si>
  <si>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</si>
  <si>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</si>
  <si>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</si>
  <si>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</si>
  <si>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</si>
  <si>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</si>
  <si>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</si>
  <si>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</si>
  <si>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</si>
  <si>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</si>
  <si>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</si>
  <si>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</si>
  <si>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</si>
  <si>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</si>
  <si>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</si>
  <si>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</si>
  <si>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</si>
  <si>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</si>
  <si>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</si>
  <si>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</si>
  <si>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</si>
  <si>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</si>
  <si>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</si>
  <si>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</si>
  <si>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</si>
  <si>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</si>
  <si>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</si>
  <si>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</si>
  <si>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</si>
  <si>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</si>
  <si>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</si>
  <si>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</si>
  <si>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</si>
  <si>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</si>
  <si>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</si>
  <si>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</si>
  <si>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</si>
  <si>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</si>
  <si>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</si>
  <si>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</si>
  <si>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</si>
  <si>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</si>
  <si>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</si>
  <si>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</si>
  <si>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</si>
  <si>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</si>
  <si>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</si>
  <si>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</si>
  <si>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</si>
  <si>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</si>
  <si>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</si>
  <si>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</si>
  <si>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</si>
  <si>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</si>
  <si>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</si>
  <si>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</si>
  <si>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</si>
  <si>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</si>
  <si>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</si>
  <si>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</si>
  <si>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</si>
  <si>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</si>
  <si>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</si>
  <si>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</si>
  <si>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</si>
  <si>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</si>
  <si>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</si>
  <si>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</si>
  <si>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</si>
  <si>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</si>
  <si>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</si>
  <si>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</si>
  <si>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</si>
  <si>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</si>
  <si>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</si>
  <si>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</si>
  <si>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</si>
  <si>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</si>
  <si>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</si>
  <si>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</si>
  <si>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</si>
  <si>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</si>
  <si>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</si>
  <si>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</si>
  <si>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</si>
  <si>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</si>
  <si>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</si>
  <si>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</si>
  <si>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</si>
  <si>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</si>
  <si>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</si>
  <si>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</si>
  <si>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</si>
  <si>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</si>
  <si>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</si>
  <si>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</si>
  <si>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</si>
  <si>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</si>
  <si>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</si>
  <si>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</si>
  <si>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</si>
  <si>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</si>
  <si>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</si>
  <si>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</si>
  <si>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</si>
  <si>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</si>
  <si>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</si>
  <si>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</si>
  <si>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</si>
  <si>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</si>
  <si>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</si>
  <si>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</si>
  <si>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</si>
  <si>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</si>
  <si>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</si>
  <si>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</si>
  <si>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</si>
  <si>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</si>
  <si>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</si>
  <si>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</si>
  <si>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</si>
  <si>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</si>
  <si>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</si>
  <si>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</si>
  <si>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</si>
  <si>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</si>
  <si>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</si>
  <si>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</si>
  <si>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</si>
  <si>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</si>
  <si>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</si>
  <si>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</si>
  <si>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</si>
  <si>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</si>
  <si>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</si>
  <si>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</si>
  <si>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</si>
  <si>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</si>
  <si>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</si>
  <si>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</si>
  <si>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</si>
  <si>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</si>
  <si>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</si>
  <si>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</si>
  <si>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</si>
  <si>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</si>
  <si>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</si>
  <si>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</si>
  <si>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</si>
  <si>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</si>
  <si>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</si>
  <si>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</si>
  <si>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</si>
  <si>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</si>
  <si>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</si>
  <si>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</si>
  <si>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</si>
  <si>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</si>
  <si>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</si>
  <si>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</si>
  <si>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</si>
  <si>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</si>
  <si>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</si>
  <si>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</si>
  <si>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</si>
  <si>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</si>
  <si>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</si>
  <si>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</si>
  <si>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</si>
  <si>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</si>
  <si>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</si>
  <si>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</si>
  <si>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</si>
  <si>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</si>
  <si>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</si>
  <si>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</si>
  <si>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</si>
  <si>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</si>
  <si>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</si>
  <si>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</si>
  <si>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</si>
  <si>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</si>
  <si>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</si>
  <si>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</si>
  <si>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</si>
  <si>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</si>
  <si>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</si>
  <si>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</si>
  <si>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</si>
  <si>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</si>
  <si>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</si>
  <si>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</si>
  <si>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</si>
  <si>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</si>
  <si>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</si>
  <si>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</si>
  <si>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</si>
  <si>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</si>
  <si>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</si>
  <si>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</si>
  <si>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</si>
  <si>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</si>
  <si>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</si>
  <si>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</si>
  <si>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</si>
  <si>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</si>
  <si>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</si>
  <si>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</si>
  <si>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</si>
  <si>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</si>
  <si>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</si>
  <si>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</si>
  <si>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</si>
  <si>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</si>
  <si>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</si>
  <si>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</si>
  <si>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</si>
  <si>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</si>
  <si>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</si>
  <si>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</si>
  <si>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</si>
  <si>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</si>
  <si>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</si>
  <si>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</si>
  <si>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</si>
  <si>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</si>
  <si>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</si>
  <si>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</si>
  <si>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</si>
  <si>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</si>
  <si>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</si>
  <si>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</si>
  <si>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</si>
  <si>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</si>
  <si>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</si>
  <si>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</si>
  <si>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</si>
  <si>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</si>
  <si>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</si>
  <si>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</si>
  <si>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</si>
  <si>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</si>
  <si>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</si>
  <si>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</si>
  <si>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</si>
  <si>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</si>
  <si>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</si>
  <si>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</si>
  <si>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</si>
  <si>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</si>
  <si>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</si>
  <si>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</si>
  <si>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</si>
  <si>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</si>
  <si>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</si>
  <si>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</si>
  <si>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</si>
  <si>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</si>
  <si>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</si>
  <si>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</si>
  <si>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</si>
  <si>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</si>
  <si>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</si>
  <si>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</si>
  <si>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</si>
  <si>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</si>
  <si>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</si>
  <si>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</si>
  <si>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</si>
  <si>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</si>
  <si>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</si>
  <si>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</si>
  <si>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</si>
  <si>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</si>
  <si>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</si>
  <si>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</si>
  <si>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</si>
  <si>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</si>
  <si>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</si>
  <si>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</si>
  <si>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</si>
  <si>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</si>
  <si>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</si>
  <si>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</si>
  <si>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</si>
  <si>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</si>
  <si>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</si>
  <si>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</si>
  <si>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</si>
  <si>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</si>
  <si>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</si>
  <si>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</si>
  <si>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</si>
  <si>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</si>
  <si>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</si>
  <si>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</si>
  <si>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</si>
  <si>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</si>
  <si>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</si>
  <si>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</si>
  <si>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</si>
  <si>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</si>
  <si>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</si>
  <si>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</si>
  <si>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</si>
  <si>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</si>
  <si>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</si>
  <si>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</si>
  <si>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</si>
  <si>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</si>
  <si>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</si>
  <si>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</si>
  <si>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</si>
  <si>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</si>
  <si>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</si>
  <si>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</si>
  <si>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</si>
  <si>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</si>
  <si>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</si>
  <si>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</si>
  <si>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</si>
  <si>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</si>
  <si>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</si>
  <si>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</si>
  <si>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</si>
  <si>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</si>
  <si>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</si>
  <si>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</si>
  <si>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</si>
  <si>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</si>
  <si>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</si>
  <si>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</si>
  <si>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</si>
  <si>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</si>
  <si>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</si>
  <si>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</si>
  <si>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</si>
  <si>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</si>
  <si>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</si>
  <si>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</si>
  <si>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</si>
  <si>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</si>
  <si>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</si>
  <si>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</si>
  <si>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</si>
  <si>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</si>
  <si>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</si>
  <si>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</si>
  <si>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</si>
  <si>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</si>
  <si>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</si>
  <si>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</si>
  <si>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</si>
  <si>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</si>
  <si>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</si>
  <si>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</si>
  <si>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</si>
  <si>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</si>
  <si>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</si>
  <si>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</si>
  <si>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</si>
  <si>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</si>
  <si>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</si>
  <si>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</si>
  <si>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</si>
  <si>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</si>
  <si>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</si>
  <si>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</si>
  <si>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</si>
  <si>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</si>
  <si>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</si>
  <si>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</si>
  <si>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</si>
  <si>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</si>
  <si>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</si>
  <si>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</si>
  <si>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</si>
  <si>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</si>
  <si>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</si>
  <si>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</si>
  <si>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</si>
  <si>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</si>
  <si>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</si>
  <si>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</si>
  <si>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</si>
  <si>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</si>
  <si>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</si>
  <si>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</si>
  <si>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</si>
  <si>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</si>
  <si>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</si>
  <si>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</si>
  <si>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</si>
  <si>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</si>
  <si>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</si>
  <si>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</si>
  <si>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</si>
  <si>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</si>
  <si>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</si>
  <si>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</si>
  <si>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</si>
  <si>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</si>
  <si>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</si>
  <si>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</si>
  <si>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</si>
  <si>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</si>
  <si>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</si>
  <si>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</si>
  <si>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</si>
  <si>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</si>
  <si>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</si>
  <si>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</si>
  <si>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</si>
  <si>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</si>
  <si>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</si>
  <si>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</si>
  <si>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</si>
  <si>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</si>
  <si>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</si>
  <si>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</si>
  <si>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</si>
  <si>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</si>
  <si>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</si>
  <si>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</si>
  <si>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</si>
  <si>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</si>
  <si>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</si>
  <si>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</si>
  <si>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</si>
  <si>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</si>
  <si>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</si>
  <si>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</si>
  <si>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</si>
  <si>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</si>
  <si>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</si>
  <si>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</si>
  <si>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</si>
  <si>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</si>
  <si>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</si>
  <si>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</si>
  <si>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</si>
  <si>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</si>
  <si>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</si>
  <si>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</si>
  <si>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</si>
  <si>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</si>
  <si>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</si>
  <si>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</si>
  <si>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</si>
  <si>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</si>
  <si>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</si>
  <si>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</si>
  <si>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</si>
  <si>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</si>
  <si>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</si>
  <si>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</si>
  <si>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</si>
  <si>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</si>
  <si>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</si>
  <si>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</si>
  <si>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</si>
  <si>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</si>
  <si>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</si>
  <si>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</si>
  <si>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</si>
  <si>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</si>
  <si>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</si>
  <si>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</si>
  <si>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</si>
  <si>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</si>
  <si>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</si>
  <si>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</si>
  <si>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</si>
  <si>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</si>
  <si>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</si>
  <si>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</si>
  <si>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</si>
  <si>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</si>
  <si>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</si>
  <si>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</si>
  <si>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</si>
  <si>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</si>
  <si>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</si>
  <si>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</si>
  <si>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</si>
  <si>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</si>
  <si>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</si>
  <si>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</si>
  <si>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</si>
  <si>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</si>
  <si>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</si>
  <si>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</si>
  <si>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</si>
  <si>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</si>
  <si>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</si>
  <si>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</si>
  <si>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</si>
  <si>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</si>
  <si>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</si>
  <si>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</si>
  <si>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</si>
  <si>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</si>
  <si>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</si>
  <si>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</si>
  <si>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</si>
  <si>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</si>
  <si>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</si>
  <si>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</si>
  <si>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</si>
  <si>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</si>
  <si>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</si>
  <si>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</si>
  <si>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</si>
  <si>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</si>
  <si>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</si>
  <si>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</si>
  <si>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</si>
  <si>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</si>
  <si>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</si>
  <si>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</si>
  <si>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</si>
  <si>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</si>
  <si>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</si>
  <si>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</si>
  <si>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</si>
  <si>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</si>
  <si>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</si>
  <si>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</si>
  <si>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</si>
  <si>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</si>
  <si>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</si>
  <si>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</si>
  <si>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</si>
  <si>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</si>
  <si>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</si>
  <si>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</si>
  <si>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</si>
  <si>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</si>
  <si>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</si>
  <si>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</si>
  <si>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</si>
  <si>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</si>
  <si>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</si>
  <si>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</si>
  <si>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</si>
  <si>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</si>
  <si>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</si>
  <si>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</si>
  <si>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</si>
  <si>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</si>
  <si>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</si>
  <si>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</si>
  <si>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</si>
  <si>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</si>
  <si>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</si>
  <si>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</si>
  <si>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</si>
  <si>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</si>
  <si>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</si>
  <si>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</si>
  <si>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</si>
  <si>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</si>
  <si>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</si>
  <si>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</si>
  <si>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</si>
  <si>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</si>
  <si>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</si>
  <si>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</si>
  <si>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</si>
  <si>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</si>
  <si>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</si>
  <si>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</si>
  <si>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</si>
  <si>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</si>
  <si>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</si>
  <si>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</si>
  <si>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</si>
  <si>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</si>
  <si>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</si>
  <si>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</si>
  <si>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</si>
  <si>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</si>
  <si>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</si>
  <si>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</si>
  <si>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</si>
  <si>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</si>
  <si>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</si>
  <si>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</si>
  <si>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</si>
  <si>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</si>
  <si>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</si>
  <si>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</si>
  <si>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</si>
  <si>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</si>
  <si>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</si>
  <si>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</si>
  <si>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</si>
  <si>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</si>
  <si>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</si>
  <si>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</si>
  <si>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</si>
  <si>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</si>
  <si>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</si>
  <si>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</si>
  <si>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</si>
  <si>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</si>
  <si>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</si>
  <si>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</si>
  <si>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</si>
  <si>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</si>
  <si>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</si>
  <si>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</si>
  <si>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</si>
  <si>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</si>
  <si>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</si>
  <si>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</si>
  <si>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</si>
  <si>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</si>
  <si>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</si>
  <si>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</si>
  <si>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</si>
  <si>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</si>
  <si>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</si>
  <si>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</si>
  <si>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</si>
  <si>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</si>
  <si>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</si>
  <si>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</si>
  <si>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</si>
  <si>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</si>
  <si>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</si>
  <si>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</si>
  <si>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</si>
  <si>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</si>
  <si>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</si>
  <si>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</si>
  <si>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</si>
  <si>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</si>
  <si>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</si>
  <si>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</si>
  <si>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</si>
  <si>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</si>
  <si>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</si>
  <si>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</si>
  <si>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</si>
  <si>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</si>
  <si>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</si>
  <si>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</si>
  <si>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</si>
  <si>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</si>
  <si>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</si>
  <si>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</si>
  <si>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</si>
  <si>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</si>
  <si>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</si>
  <si>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</si>
  <si>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</si>
  <si>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</si>
  <si>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</si>
  <si>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</si>
  <si>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</si>
  <si>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</si>
  <si>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</si>
  <si>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</si>
  <si>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</si>
  <si>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</si>
  <si>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</si>
  <si>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</si>
  <si>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</si>
  <si>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</si>
  <si>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</si>
  <si>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</si>
  <si>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</si>
  <si>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</si>
  <si>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</si>
  <si>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</si>
  <si>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</si>
  <si>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</si>
  <si>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</si>
  <si>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</si>
  <si>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</si>
  <si>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</si>
  <si>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</si>
  <si>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</si>
  <si>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</si>
  <si>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</si>
  <si>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</si>
  <si>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</si>
  <si>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</si>
  <si>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</si>
  <si>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</si>
  <si>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</si>
  <si>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</si>
  <si>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</si>
  <si>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</si>
  <si>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</si>
  <si>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</si>
  <si>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</si>
  <si>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</si>
  <si>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</si>
  <si>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</si>
  <si>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</si>
  <si>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</si>
  <si>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</si>
  <si>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</si>
  <si>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</si>
  <si>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</si>
  <si>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</si>
  <si>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</si>
  <si>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</si>
  <si>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</si>
  <si>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</si>
  <si>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</si>
  <si>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</si>
  <si>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</si>
  <si>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</si>
  <si>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</si>
  <si>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</si>
  <si>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</si>
  <si>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</si>
  <si>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</si>
  <si>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</si>
  <si>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</si>
  <si>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</si>
  <si>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</si>
  <si>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</si>
  <si>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</si>
  <si>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</si>
  <si>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</si>
  <si>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</si>
  <si>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</si>
  <si>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</si>
  <si>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</si>
  <si>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</si>
  <si>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</si>
  <si>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</si>
  <si>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</si>
  <si>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</si>
  <si>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</si>
  <si>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</si>
  <si>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</si>
  <si>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</si>
  <si>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</si>
  <si>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</si>
  <si>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</si>
  <si>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</si>
  <si>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</si>
  <si>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</si>
  <si>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</si>
  <si>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</si>
  <si>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</si>
  <si>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</si>
  <si>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</si>
  <si>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</si>
  <si>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</si>
  <si>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</si>
  <si>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</si>
  <si>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</si>
  <si>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</si>
  <si>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</si>
  <si>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</si>
  <si>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</si>
  <si>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</si>
  <si>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</si>
  <si>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</si>
  <si>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</si>
  <si>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</si>
  <si>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</si>
  <si>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</si>
  <si>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</si>
  <si>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</si>
  <si>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</si>
  <si>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</si>
  <si>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</si>
  <si>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</si>
  <si>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</si>
  <si>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</si>
  <si>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</si>
  <si>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</si>
  <si>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</si>
  <si>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</si>
  <si>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</si>
  <si>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</si>
  <si>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</si>
  <si>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</si>
  <si>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</si>
  <si>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</si>
  <si>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</si>
  <si>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</si>
  <si>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</si>
  <si>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</si>
  <si>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</si>
  <si>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</si>
  <si>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</si>
  <si>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</si>
  <si>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</si>
  <si>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</si>
  <si>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</si>
  <si>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</si>
  <si>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</si>
  <si>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</si>
  <si>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</si>
  <si>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</si>
  <si>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</si>
  <si>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</si>
  <si>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</si>
  <si>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</si>
  <si>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</si>
  <si>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</si>
  <si>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</si>
  <si>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</si>
  <si>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</si>
  <si>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</si>
  <si>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</si>
  <si>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</si>
  <si>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</si>
  <si>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</si>
  <si>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</si>
  <si>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</si>
  <si>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</si>
  <si>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</si>
  <si>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</si>
  <si>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</si>
  <si>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</si>
  <si>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</si>
  <si>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</si>
  <si>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</si>
  <si>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</si>
  <si>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</si>
  <si>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</si>
  <si>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</si>
  <si>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</si>
  <si>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</si>
  <si>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</si>
  <si>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</si>
  <si>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</si>
  <si>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</si>
  <si>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</si>
  <si>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</si>
  <si>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</si>
  <si>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</si>
  <si>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</si>
  <si>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</si>
  <si>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</si>
  <si>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</si>
  <si>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</si>
  <si>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</si>
  <si>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</si>
  <si>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</si>
  <si>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</si>
  <si>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</si>
  <si>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</si>
  <si>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</si>
  <si>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</si>
  <si>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</si>
  <si>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</si>
  <si>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</si>
  <si>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</si>
  <si>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</si>
  <si>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</si>
  <si>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</si>
  <si>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</si>
  <si>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</si>
  <si>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</si>
  <si>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</si>
  <si>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</si>
  <si>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</si>
  <si>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</si>
  <si>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</si>
  <si>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</si>
  <si>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</si>
  <si>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</si>
  <si>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</si>
  <si>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</si>
  <si>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</si>
  <si>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</si>
  <si>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</si>
  <si>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</si>
  <si>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</si>
  <si>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</si>
  <si>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</si>
  <si>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</si>
  <si>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</si>
  <si>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</si>
  <si>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</si>
  <si>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</si>
  <si>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</si>
  <si>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</si>
  <si>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</si>
  <si>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</si>
  <si>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</si>
  <si>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</si>
  <si>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</si>
  <si>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</si>
  <si>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</si>
  <si>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</si>
  <si>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</si>
  <si>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</si>
  <si>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</si>
  <si>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</si>
  <si>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</si>
  <si>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</si>
  <si>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</si>
  <si>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</si>
  <si>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</si>
  <si>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</si>
  <si>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</si>
  <si>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</si>
  <si>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</si>
  <si>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</si>
  <si>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</si>
  <si>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</si>
  <si>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</si>
  <si>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</si>
  <si>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</si>
  <si>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</si>
  <si>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</si>
  <si>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</si>
  <si>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</si>
  <si>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</si>
  <si>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</si>
  <si>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</si>
  <si>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</si>
  <si>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</si>
  <si>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</si>
  <si>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</si>
  <si>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</si>
  <si>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</si>
  <si>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</si>
  <si>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</si>
  <si>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</si>
  <si>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</si>
  <si>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</si>
  <si>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</si>
  <si>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</si>
  <si>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</si>
  <si>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</si>
  <si>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</si>
  <si>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</si>
  <si>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</si>
  <si>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</si>
  <si>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</si>
  <si>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</si>
  <si>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</si>
  <si>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</si>
  <si>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</si>
  <si>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</si>
  <si>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</si>
  <si>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</si>
  <si>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</si>
  <si>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</si>
  <si>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</si>
  <si>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</si>
  <si>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</si>
  <si>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</si>
  <si>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</si>
  <si>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</si>
  <si>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</si>
  <si>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</si>
  <si>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</si>
  <si>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</si>
  <si>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</si>
  <si>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</si>
  <si>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</si>
  <si>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</si>
  <si>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</si>
  <si>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</si>
  <si>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</si>
  <si>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</si>
  <si>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</si>
  <si>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</si>
  <si>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</si>
  <si>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</si>
  <si>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</si>
  <si>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</si>
  <si>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</si>
  <si>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</si>
  <si>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</si>
  <si>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</si>
  <si>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</si>
  <si>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</si>
  <si>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</si>
  <si>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</si>
  <si>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</si>
  <si>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</si>
  <si>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</si>
  <si>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</si>
  <si>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</si>
  <si>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</si>
  <si>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</si>
  <si>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</si>
  <si>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</si>
  <si>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</si>
  <si>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</si>
  <si>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</si>
  <si>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</si>
  <si>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</si>
  <si>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</si>
  <si>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</si>
  <si>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</si>
  <si>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</si>
  <si>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</si>
  <si>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</si>
  <si>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</si>
  <si>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</si>
  <si>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</si>
  <si>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</si>
  <si>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</si>
  <si>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</si>
  <si>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</si>
  <si>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</si>
  <si>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</si>
  <si>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</si>
  <si>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</si>
  <si>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</si>
  <si>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</si>
  <si>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</si>
  <si>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</si>
  <si>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</si>
  <si>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</si>
  <si>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</si>
  <si>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</si>
  <si>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</si>
  <si>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</si>
  <si>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</si>
  <si>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</si>
  <si>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</si>
  <si>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</si>
  <si>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</si>
  <si>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</si>
  <si>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</si>
  <si>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</si>
  <si>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</si>
  <si>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</si>
  <si>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</si>
  <si>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</si>
  <si>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</si>
  <si>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</si>
  <si>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</si>
  <si>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</si>
  <si>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</si>
  <si>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</si>
  <si>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</si>
  <si>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</si>
  <si>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</si>
  <si>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</si>
  <si>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</si>
  <si>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</si>
  <si>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</si>
  <si>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</si>
  <si>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</si>
  <si>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</si>
  <si>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</si>
  <si>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</si>
  <si>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</si>
  <si>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</si>
  <si>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</si>
  <si>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</si>
  <si>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</si>
  <si>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</si>
  <si>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</si>
  <si>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</si>
  <si>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</si>
  <si>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</si>
  <si>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</si>
  <si>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</si>
  <si>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</si>
  <si>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</si>
  <si>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</si>
  <si>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</si>
  <si>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</si>
  <si>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</si>
  <si>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</si>
  <si>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</si>
  <si>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</si>
  <si>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</si>
  <si>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</si>
  <si>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</si>
  <si>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</si>
  <si>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</si>
  <si>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</si>
  <si>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</si>
  <si>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</si>
  <si>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</si>
  <si>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</si>
  <si>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</si>
  <si>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</si>
  <si>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</si>
  <si>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</si>
  <si>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</si>
  <si>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</si>
  <si>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</si>
  <si>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</si>
  <si>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</si>
  <si>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</si>
  <si>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</si>
  <si>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</si>
  <si>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</si>
  <si>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</si>
  <si>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</si>
  <si>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</si>
  <si>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</si>
  <si>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</si>
  <si>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</si>
  <si>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</si>
  <si>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</si>
  <si>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</si>
  <si>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</si>
  <si>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</si>
  <si>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</si>
  <si>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</si>
  <si>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</si>
  <si>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</si>
  <si>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</si>
  <si>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</si>
  <si>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</si>
  <si>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</si>
  <si>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</si>
  <si>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</si>
  <si>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</si>
  <si>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</si>
  <si>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</si>
  <si>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</si>
  <si>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</si>
  <si>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</si>
  <si>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</si>
  <si>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</si>
  <si>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</si>
  <si>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</si>
  <si>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</si>
  <si>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</si>
  <si>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</si>
  <si>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</si>
  <si>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</si>
  <si>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</si>
  <si>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</si>
  <si>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</si>
  <si>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</si>
  <si>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</si>
  <si>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</si>
  <si>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</si>
  <si>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</si>
  <si>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</si>
  <si>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</si>
  <si>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</si>
  <si>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</si>
  <si>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</si>
  <si>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</si>
  <si>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</si>
  <si>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</si>
  <si>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</si>
  <si>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</si>
  <si>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</si>
  <si>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</si>
  <si>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</si>
  <si>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</si>
  <si>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</si>
  <si>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</si>
  <si>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</si>
  <si>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</si>
  <si>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</si>
  <si>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</si>
  <si>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</si>
  <si>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</si>
  <si>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</si>
  <si>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</si>
  <si>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</si>
  <si>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</si>
  <si>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</si>
  <si>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</si>
  <si>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</si>
  <si>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</si>
  <si>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</si>
  <si>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</si>
  <si>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</si>
  <si>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</si>
  <si>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</si>
  <si>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</si>
  <si>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</si>
  <si>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</si>
  <si>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</si>
  <si>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</si>
  <si>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</si>
  <si>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</si>
  <si>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</si>
  <si>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</si>
  <si>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</si>
  <si>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</si>
  <si>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</si>
  <si>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</si>
  <si>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</si>
  <si>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</si>
  <si>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</si>
  <si>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</si>
  <si>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</si>
  <si>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</si>
  <si>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</si>
  <si>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</si>
  <si>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</si>
  <si>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</si>
  <si>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</si>
  <si>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</si>
  <si>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</si>
  <si>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</si>
  <si>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</si>
  <si>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</si>
  <si>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</si>
  <si>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</si>
  <si>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</si>
  <si>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</si>
  <si>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</si>
  <si>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</si>
  <si>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</si>
  <si>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</si>
  <si>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</si>
  <si>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</si>
  <si>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</si>
  <si>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</si>
  <si>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</si>
  <si>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</si>
  <si>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</si>
  <si>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</si>
  <si>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</si>
  <si>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</si>
  <si>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</si>
  <si>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</si>
  <si>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</si>
  <si>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</si>
  <si>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</si>
  <si>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</si>
  <si>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</si>
  <si>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</si>
  <si>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</si>
  <si>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</si>
  <si>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</si>
  <si>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</si>
  <si>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</si>
  <si>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</si>
  <si>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</si>
  <si>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</si>
  <si>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</si>
  <si>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</si>
  <si>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</si>
  <si>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</si>
  <si>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</si>
  <si>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</si>
  <si>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</si>
  <si>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</si>
  <si>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</si>
  <si>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</si>
  <si>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</si>
  <si>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</si>
  <si>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</si>
  <si>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</si>
  <si>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</si>
  <si>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</si>
  <si>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</si>
  <si>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</si>
  <si>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</si>
  <si>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</si>
  <si>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</si>
  <si>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</si>
  <si>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</si>
  <si>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</si>
  <si>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</si>
  <si>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</si>
  <si>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</si>
  <si>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</si>
  <si>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</si>
  <si>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</si>
  <si>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</si>
  <si>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</si>
  <si>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</si>
  <si>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</si>
  <si>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</si>
  <si>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</si>
  <si>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</si>
  <si>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</si>
  <si>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</si>
  <si>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</si>
  <si>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</si>
  <si>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</si>
  <si>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</si>
  <si>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</si>
  <si>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</si>
  <si>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</si>
  <si>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</si>
  <si>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</si>
  <si>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</si>
  <si>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</si>
  <si>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</si>
  <si>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</si>
  <si>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</si>
  <si>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</si>
  <si>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</si>
  <si>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</si>
  <si>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</si>
  <si>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</si>
  <si>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</si>
  <si>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</si>
  <si>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</si>
  <si>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</si>
  <si>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</si>
  <si>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</si>
  <si>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</si>
  <si>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</si>
  <si>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</si>
  <si>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</si>
  <si>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</si>
  <si>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</si>
  <si>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</si>
  <si>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</si>
  <si>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</si>
  <si>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</si>
  <si>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</si>
  <si>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</si>
  <si>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</si>
  <si>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</si>
  <si>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</si>
  <si>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</si>
  <si>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</si>
  <si>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</si>
  <si>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</si>
  <si>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</si>
  <si>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</si>
  <si>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</si>
  <si>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</si>
  <si>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</si>
  <si>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</si>
  <si>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</si>
  <si>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</si>
  <si>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</si>
  <si>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</si>
  <si>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</si>
  <si>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</si>
  <si>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</si>
  <si>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</si>
  <si>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</si>
  <si>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</si>
  <si>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</si>
  <si>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</si>
  <si>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</si>
  <si>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</si>
  <si>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</si>
  <si>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</si>
  <si>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</si>
  <si>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</si>
  <si>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</si>
  <si>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</si>
  <si>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</si>
  <si>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</si>
  <si>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</si>
  <si>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</si>
  <si>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</si>
  <si>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</si>
  <si>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</si>
  <si>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</si>
  <si>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</si>
  <si>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</si>
  <si>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</si>
  <si>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</si>
  <si>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</si>
  <si>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</si>
  <si>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</si>
  <si>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</si>
  <si>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</si>
  <si>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</si>
  <si>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</si>
  <si>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</si>
  <si>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</si>
  <si>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</si>
  <si>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</si>
  <si>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</si>
  <si>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</si>
  <si>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</si>
  <si>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</si>
  <si>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</si>
  <si>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</si>
  <si>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</si>
  <si>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</si>
  <si>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</si>
  <si>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</si>
  <si>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</si>
  <si>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</si>
  <si>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</si>
  <si>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</si>
  <si>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</si>
  <si>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</si>
  <si>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</si>
  <si>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</si>
  <si>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</si>
  <si>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</si>
  <si>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</si>
  <si>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</si>
  <si>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</si>
  <si>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</si>
  <si>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</si>
  <si>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</si>
  <si>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</si>
  <si>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</si>
  <si>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</si>
  <si>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</si>
  <si>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</si>
  <si>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</si>
  <si>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</si>
  <si>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</si>
  <si>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</si>
  <si>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</si>
  <si>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</si>
  <si>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</si>
  <si>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</si>
  <si>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</si>
  <si>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</si>
  <si>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</si>
  <si>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</si>
  <si>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</si>
  <si>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</si>
  <si>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</si>
  <si>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</si>
  <si>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</si>
  <si>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</si>
  <si>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</si>
  <si>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</si>
  <si>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</si>
  <si>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</si>
  <si>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</si>
  <si>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</si>
  <si>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</si>
  <si>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</si>
  <si>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</si>
  <si>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</si>
  <si>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</si>
  <si>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</si>
  <si>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</si>
  <si>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</si>
  <si>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</si>
  <si>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</si>
  <si>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</si>
  <si>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</si>
  <si>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</si>
  <si>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</si>
  <si>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</si>
  <si>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</si>
  <si>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</si>
  <si>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</si>
  <si>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</si>
  <si>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</si>
  <si>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</si>
  <si>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</si>
  <si>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</si>
  <si>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</si>
  <si>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</si>
  <si>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</si>
  <si>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</si>
  <si>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</si>
  <si>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</si>
  <si>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</si>
  <si>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</si>
  <si>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</si>
  <si>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</si>
  <si>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</si>
  <si>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</si>
  <si>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</si>
  <si>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</si>
  <si>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</si>
  <si>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</si>
  <si>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</si>
  <si>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</si>
  <si>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</si>
  <si>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</si>
  <si>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</si>
  <si>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</si>
  <si>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</si>
  <si>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</si>
  <si>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</si>
  <si>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</si>
  <si>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</si>
  <si>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</si>
  <si>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</si>
  <si>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</si>
  <si>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</si>
  <si>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</si>
  <si>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</si>
  <si>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</si>
  <si>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</si>
  <si>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</si>
  <si>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</si>
  <si>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</si>
  <si>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</si>
  <si>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</si>
  <si>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</si>
  <si>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</si>
  <si>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</si>
  <si>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</si>
  <si>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</si>
  <si>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</si>
  <si>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</si>
  <si>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</si>
  <si>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</si>
  <si>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</si>
  <si>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</si>
  <si>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</si>
  <si>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</si>
  <si>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</si>
  <si>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</si>
  <si>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</si>
  <si>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</si>
  <si>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</si>
  <si>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</si>
  <si>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</si>
  <si>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</si>
  <si>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</si>
  <si>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</si>
  <si>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</si>
  <si>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</si>
  <si>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</si>
  <si>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</si>
  <si>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</si>
  <si>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</si>
  <si>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</si>
  <si>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</si>
  <si>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</si>
  <si>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</si>
  <si>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</si>
  <si>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</si>
  <si>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</si>
  <si>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</si>
  <si>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</si>
  <si>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</si>
  <si>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</si>
  <si>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</si>
  <si>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</si>
  <si>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</si>
  <si>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</si>
  <si>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</si>
  <si>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</si>
  <si>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</si>
  <si>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</si>
  <si>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</si>
  <si>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</si>
  <si>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</si>
  <si>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</si>
  <si>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</si>
  <si>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</si>
  <si>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</si>
  <si>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</si>
  <si>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</si>
  <si>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</si>
  <si>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</si>
  <si>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</si>
  <si>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</si>
  <si>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</si>
  <si>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</si>
  <si>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</si>
  <si>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</si>
  <si>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</si>
  <si>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</si>
  <si>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</si>
  <si>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</si>
  <si>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</si>
  <si>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</si>
  <si>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</si>
  <si>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</si>
  <si>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</si>
  <si>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</si>
  <si>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</si>
  <si>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</si>
  <si>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</si>
  <si>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</si>
  <si>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</si>
  <si>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</si>
  <si>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</si>
  <si>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</si>
  <si>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</si>
  <si>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</si>
  <si>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</si>
  <si>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</si>
  <si>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</si>
  <si>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</si>
  <si>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</si>
  <si>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</si>
  <si>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</si>
  <si>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</si>
  <si>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</si>
  <si>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</si>
  <si>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</si>
  <si>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</si>
  <si>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</si>
  <si>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</si>
  <si>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</si>
  <si>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</si>
  <si>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</si>
  <si>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</si>
  <si>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</si>
  <si>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</si>
  <si>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</si>
  <si>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</si>
  <si>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</si>
  <si>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</si>
  <si>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</si>
  <si>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</si>
  <si>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</si>
  <si>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</si>
  <si>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</si>
  <si>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</si>
  <si>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</si>
  <si>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</si>
  <si>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</si>
  <si>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</si>
  <si>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</si>
  <si>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</si>
  <si>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</si>
  <si>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</si>
  <si>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</si>
  <si>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</si>
  <si>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</si>
  <si>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</si>
  <si>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</si>
  <si>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</si>
  <si>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</si>
  <si>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</si>
  <si>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</si>
  <si>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</si>
  <si>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</si>
  <si>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</si>
  <si>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</si>
  <si>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</si>
  <si>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</si>
  <si>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</si>
  <si>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</si>
  <si>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</si>
  <si>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</si>
  <si>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</si>
  <si>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</si>
  <si>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</si>
  <si>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</si>
  <si>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</si>
  <si>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</si>
  <si>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</si>
  <si>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</si>
  <si>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</si>
  <si>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</si>
  <si>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</si>
  <si>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</si>
  <si>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</si>
  <si>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</si>
  <si>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</si>
  <si>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</si>
  <si>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</si>
  <si>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</si>
  <si>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</si>
  <si>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</si>
  <si>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</si>
  <si>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</si>
  <si>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</si>
  <si>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</si>
  <si>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</si>
  <si>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</si>
  <si>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</si>
  <si>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</si>
  <si>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</si>
  <si>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</si>
  <si>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</si>
  <si>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</si>
  <si>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</si>
  <si>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</si>
  <si>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</si>
  <si>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</si>
  <si>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</si>
  <si>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</si>
  <si>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</si>
  <si>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</si>
  <si>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</si>
  <si>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</si>
  <si>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</si>
  <si>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</si>
  <si>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</si>
  <si>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</si>
  <si>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</si>
  <si>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</si>
  <si>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</si>
  <si>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</si>
  <si>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</si>
  <si>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</si>
  <si>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</si>
  <si>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</si>
  <si>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</si>
  <si>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</si>
  <si>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</si>
  <si>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</si>
  <si>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</si>
  <si>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</si>
  <si>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</si>
  <si>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</si>
  <si>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</si>
  <si>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</si>
  <si>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</si>
  <si>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</si>
  <si>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</si>
  <si>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</si>
  <si>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</si>
  <si>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</si>
  <si>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</si>
  <si>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</si>
  <si>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</si>
  <si>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</si>
  <si>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</si>
  <si>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</si>
  <si>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</si>
  <si>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</si>
  <si>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</si>
  <si>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</si>
  <si>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</si>
  <si>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</si>
  <si>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</si>
  <si>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</si>
  <si>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</si>
  <si>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</si>
  <si>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</si>
  <si>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</si>
  <si>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</si>
  <si>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</si>
  <si>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</si>
  <si>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</si>
  <si>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</si>
  <si>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</si>
  <si>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</si>
  <si>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</si>
  <si>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</si>
  <si>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</si>
  <si>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</si>
  <si>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</si>
  <si>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</si>
  <si>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</si>
  <si>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</si>
  <si>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</si>
  <si>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</si>
  <si>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</si>
  <si>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</si>
  <si>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</si>
  <si>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</si>
  <si>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</si>
  <si>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</si>
  <si>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</si>
  <si>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</si>
  <si>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</si>
  <si>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</si>
  <si>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</si>
  <si>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</si>
  <si>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</si>
  <si>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</si>
  <si>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</si>
  <si>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</si>
  <si>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</si>
  <si>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</si>
  <si>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</si>
  <si>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</si>
  <si>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</si>
  <si>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</si>
  <si>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</si>
  <si>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</si>
  <si>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</si>
  <si>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</si>
  <si>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</si>
  <si>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</si>
  <si>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</si>
  <si>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</si>
  <si>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</si>
  <si>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</si>
  <si>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</si>
  <si>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</si>
  <si>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</si>
  <si>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</si>
  <si>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</si>
  <si>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</si>
  <si>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</si>
  <si>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</si>
  <si>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</si>
  <si>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</si>
  <si>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</si>
  <si>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</si>
  <si>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</si>
  <si>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</si>
  <si>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</si>
  <si>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</si>
  <si>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</si>
  <si>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</si>
  <si>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</si>
  <si>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</si>
  <si>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</si>
  <si>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</si>
  <si>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</si>
  <si>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</si>
  <si>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</si>
  <si>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</si>
  <si>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</si>
  <si>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</si>
  <si>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</si>
  <si>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</si>
  <si>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</si>
  <si>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</si>
  <si>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</si>
  <si>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</si>
  <si>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</si>
  <si>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</si>
  <si>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</si>
  <si>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</si>
  <si>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</si>
  <si>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</si>
  <si>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</si>
  <si>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</si>
  <si>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</si>
  <si>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</si>
  <si>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</si>
  <si>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</si>
  <si>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</si>
  <si>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</si>
  <si>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</si>
  <si>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</si>
  <si>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</si>
  <si>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</si>
  <si>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</si>
  <si>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</si>
  <si>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</si>
  <si>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</si>
  <si>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</si>
  <si>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</si>
  <si>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</si>
  <si>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</si>
  <si>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</si>
  <si>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</si>
  <si>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</si>
  <si>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</si>
  <si>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</si>
  <si>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</si>
  <si>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</si>
  <si>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</si>
  <si>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</si>
  <si>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</si>
  <si>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</si>
  <si>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</si>
  <si>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</si>
  <si>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</si>
  <si>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</si>
  <si>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</si>
  <si>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</si>
  <si>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</si>
  <si>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</si>
  <si>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</si>
  <si>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</si>
  <si>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</si>
  <si>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</si>
  <si>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</si>
  <si>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</si>
  <si>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</si>
  <si>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</si>
  <si>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</si>
  <si>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</si>
  <si>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</si>
  <si>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</si>
  <si>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</si>
  <si>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</si>
  <si>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</si>
  <si>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</si>
  <si>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</si>
  <si>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</si>
  <si>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</si>
  <si>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</si>
  <si>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</si>
  <si>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</si>
  <si>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</si>
  <si>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</si>
  <si>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</si>
  <si>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</si>
  <si>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</si>
  <si>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</si>
  <si>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</si>
  <si>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</si>
  <si>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</si>
  <si>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</si>
  <si>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</si>
  <si>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</si>
  <si>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</si>
  <si>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</si>
  <si>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</si>
  <si>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</si>
  <si>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</si>
  <si>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</si>
  <si>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</si>
  <si>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</si>
  <si>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</si>
  <si>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</si>
  <si>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</si>
  <si>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</si>
  <si>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</si>
  <si>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</si>
  <si>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</si>
  <si>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</si>
  <si>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</si>
  <si>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</si>
  <si>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</si>
  <si>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</si>
  <si>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</si>
  <si>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</si>
  <si>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</si>
  <si>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</si>
  <si>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</si>
  <si>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</si>
  <si>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</si>
  <si>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</si>
  <si>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</si>
  <si>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</si>
  <si>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</si>
  <si>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</si>
  <si>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</si>
  <si>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</si>
  <si>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</si>
  <si>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</si>
  <si>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</si>
  <si>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</si>
  <si>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</si>
  <si>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</si>
  <si>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</si>
  <si>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</si>
  <si>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</si>
  <si>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</si>
  <si>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</si>
  <si>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</si>
  <si>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</si>
  <si>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</si>
  <si>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</si>
  <si>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</si>
  <si>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</si>
  <si>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</si>
  <si>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</si>
  <si>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</si>
  <si>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</si>
  <si>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</si>
  <si>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</si>
  <si>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</si>
  <si>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</si>
  <si>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</si>
  <si>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</si>
  <si>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</si>
  <si>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</si>
  <si>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</si>
  <si>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</si>
  <si>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</si>
  <si>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</si>
  <si>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</si>
  <si>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</si>
  <si>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</si>
  <si>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</si>
  <si>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</si>
  <si>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</si>
  <si>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</si>
  <si>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</si>
  <si>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</si>
  <si>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</si>
  <si>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</si>
  <si>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</si>
  <si>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</si>
  <si>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</si>
  <si>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</si>
  <si>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</si>
  <si>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</si>
  <si>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</si>
  <si>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</si>
  <si>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</si>
  <si>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</si>
  <si>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</si>
  <si>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</si>
  <si>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</si>
  <si>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</si>
  <si>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</si>
  <si>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</si>
  <si>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</si>
  <si>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</si>
  <si>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</si>
  <si>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</si>
  <si>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</si>
  <si>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</si>
  <si>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</si>
  <si>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</si>
  <si>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</si>
  <si>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</si>
  <si>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</si>
  <si>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</si>
  <si>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</si>
  <si>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</si>
  <si>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</si>
  <si>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</si>
  <si>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</si>
  <si>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</si>
  <si>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</si>
  <si>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</si>
  <si>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</si>
  <si>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</si>
  <si>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</si>
  <si>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</si>
  <si>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</si>
  <si>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</si>
  <si>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</si>
  <si>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</si>
  <si>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</si>
  <si>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</si>
  <si>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</si>
  <si>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</si>
  <si>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</si>
  <si>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</si>
  <si>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</si>
  <si>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</si>
  <si>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</si>
  <si>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</si>
  <si>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</si>
  <si>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</si>
  <si>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</si>
  <si>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</si>
  <si>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</si>
  <si>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</si>
  <si>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</si>
  <si>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</si>
  <si>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</si>
  <si>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</si>
  <si>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</si>
  <si>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</si>
  <si>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</si>
  <si>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</si>
  <si>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</si>
  <si>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</si>
  <si>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</si>
  <si>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</si>
  <si>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</si>
  <si>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</si>
  <si>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</si>
  <si>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</si>
  <si>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</si>
  <si>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</si>
  <si>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</si>
  <si>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</si>
  <si>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</si>
  <si>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</si>
  <si>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</si>
  <si>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</si>
  <si>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</si>
  <si>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</si>
  <si>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</si>
  <si>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</si>
  <si>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</si>
  <si>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</si>
  <si>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</si>
  <si>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</si>
  <si>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</si>
  <si>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</si>
  <si>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</si>
  <si>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</si>
  <si>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</si>
  <si>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</si>
  <si>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</si>
  <si>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</si>
  <si>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</si>
  <si>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</si>
  <si>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</si>
  <si>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</si>
  <si>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</si>
  <si>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</si>
  <si>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</si>
  <si>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</si>
  <si>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</si>
  <si>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</si>
  <si>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</si>
  <si>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</si>
  <si>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</si>
  <si>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</si>
  <si>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</si>
  <si>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</si>
  <si>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</si>
  <si>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</si>
  <si>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</si>
  <si>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</si>
  <si>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</si>
  <si>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</si>
  <si>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</si>
  <si>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</si>
  <si>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</si>
  <si>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</si>
  <si>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</si>
  <si>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</si>
  <si>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</si>
  <si>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</si>
  <si>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</si>
  <si>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</si>
  <si>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</si>
  <si>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</si>
  <si>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</si>
  <si>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</si>
  <si>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</si>
  <si>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</si>
  <si>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</si>
  <si>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</si>
  <si>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</si>
  <si>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</si>
  <si>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</si>
  <si>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</si>
  <si>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</si>
  <si>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</si>
  <si>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</si>
  <si>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</si>
  <si>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</si>
  <si>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</si>
  <si>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</si>
  <si>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</si>
  <si>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</si>
  <si>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</si>
  <si>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</si>
  <si>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</si>
  <si>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</si>
  <si>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</si>
  <si>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</si>
  <si>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</si>
  <si>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</si>
  <si>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</si>
  <si>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</si>
  <si>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</si>
  <si>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</si>
  <si>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</si>
  <si>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</si>
  <si>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</si>
  <si>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</si>
  <si>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</si>
  <si>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</si>
  <si>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</si>
  <si>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</si>
  <si>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</si>
  <si>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</si>
  <si>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</si>
  <si>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</si>
  <si>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</si>
  <si>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</si>
  <si>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</si>
  <si>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</si>
  <si>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</si>
  <si>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</si>
  <si>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</si>
  <si>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</si>
  <si>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</si>
  <si>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</si>
  <si>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</si>
  <si>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</si>
  <si>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</si>
  <si>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</si>
  <si>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</si>
  <si>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</si>
  <si>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</si>
  <si>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</si>
  <si>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</si>
  <si>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</si>
  <si>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</si>
  <si>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</si>
  <si>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</si>
  <si>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</si>
  <si>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</si>
  <si>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</si>
  <si>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</si>
  <si>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</si>
  <si>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</si>
  <si>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</si>
  <si>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</si>
  <si>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</si>
  <si>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</si>
  <si>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</si>
  <si>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</si>
  <si>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</si>
  <si>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</si>
  <si>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</si>
  <si>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</si>
  <si>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</si>
  <si>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</si>
  <si>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</si>
  <si>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</si>
  <si>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</si>
  <si>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</si>
  <si>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</si>
  <si>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</si>
  <si>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</si>
  <si>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</si>
  <si>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</si>
  <si>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</si>
  <si>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</si>
  <si>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</si>
  <si>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</si>
  <si>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</si>
  <si>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</si>
  <si>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</si>
  <si>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</si>
  <si>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</si>
  <si>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</si>
  <si>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</si>
  <si>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</si>
  <si>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</si>
  <si>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</si>
  <si>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</si>
  <si>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</si>
  <si>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</si>
  <si>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</si>
  <si>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</si>
  <si>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</si>
  <si>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</si>
  <si>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</si>
  <si>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</si>
  <si>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</si>
  <si>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</si>
  <si>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</si>
  <si>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</si>
  <si>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</si>
  <si>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</si>
  <si>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</si>
  <si>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</si>
  <si>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</si>
  <si>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</si>
  <si>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</si>
  <si>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</si>
  <si>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</si>
  <si>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</si>
  <si>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</si>
  <si>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</si>
  <si>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</si>
  <si>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</si>
  <si>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</si>
  <si>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</si>
  <si>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</si>
  <si>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</si>
  <si>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</si>
  <si>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</si>
  <si>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</si>
  <si>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</si>
  <si>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</si>
  <si>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</si>
  <si>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</si>
  <si>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</si>
  <si>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</si>
  <si>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</si>
  <si>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</si>
  <si>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</si>
  <si>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</si>
  <si>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</si>
  <si>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</si>
  <si>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</si>
  <si>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</si>
  <si>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</si>
  <si>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</si>
  <si>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</si>
  <si>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</si>
  <si>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</si>
  <si>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</si>
  <si>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</si>
  <si>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</si>
  <si>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</si>
  <si>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</si>
  <si>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</si>
  <si>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</si>
  <si>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</si>
  <si>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</si>
  <si>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</si>
  <si>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</si>
  <si>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</si>
  <si>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</si>
  <si>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</si>
  <si>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</si>
  <si>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</si>
  <si>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</si>
  <si>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</si>
  <si>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</si>
  <si>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</si>
  <si>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</si>
  <si>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</si>
  <si>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</si>
  <si>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</si>
  <si>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</si>
  <si>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</si>
  <si>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</si>
  <si>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</si>
  <si>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</si>
  <si>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</si>
  <si>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</si>
  <si>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</si>
  <si>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</si>
  <si>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</si>
  <si>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</si>
  <si>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</si>
  <si>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</si>
  <si>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</si>
  <si>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</si>
  <si>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</si>
  <si>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</si>
  <si>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</si>
  <si>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</si>
  <si>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</si>
  <si>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</si>
  <si>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</si>
  <si>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</si>
  <si>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</si>
  <si>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</si>
  <si>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</si>
  <si>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</si>
  <si>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</si>
  <si>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</si>
  <si>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</si>
  <si>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</si>
  <si>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</si>
  <si>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</si>
  <si>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</si>
  <si>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</si>
  <si>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</si>
  <si>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</si>
  <si>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</si>
  <si>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</si>
  <si>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</si>
  <si>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</si>
  <si>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</si>
  <si>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</si>
  <si>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</si>
  <si>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</si>
  <si>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</si>
  <si>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</si>
  <si>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</si>
  <si>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</si>
  <si>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</si>
  <si>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</si>
  <si>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</si>
  <si>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</si>
  <si>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</si>
  <si>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</si>
  <si>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</si>
  <si>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</si>
  <si>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</si>
  <si>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</si>
  <si>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</si>
  <si>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</si>
  <si>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</si>
  <si>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</si>
  <si>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</si>
  <si>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</si>
  <si>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</si>
  <si>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</si>
  <si>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</si>
  <si>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</si>
  <si>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</si>
  <si>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</si>
  <si>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</si>
  <si>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</si>
  <si>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</si>
  <si>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</si>
  <si>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</si>
  <si>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</si>
  <si>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</si>
  <si>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</si>
  <si>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</si>
  <si>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</si>
  <si>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</si>
  <si>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</si>
  <si>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</si>
  <si>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</si>
  <si>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</si>
  <si>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</si>
  <si>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</si>
  <si>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</si>
  <si>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</si>
  <si>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</si>
  <si>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</si>
  <si>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</si>
  <si>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</si>
  <si>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</si>
  <si>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</si>
  <si>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</si>
  <si>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</si>
  <si>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</si>
  <si>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</si>
  <si>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</si>
  <si>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</si>
  <si>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</si>
  <si>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</si>
  <si>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</si>
  <si>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</si>
  <si>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</si>
  <si>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</si>
  <si>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</si>
  <si>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</si>
  <si>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</si>
  <si>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</si>
  <si>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</si>
  <si>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</si>
  <si>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</si>
  <si>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</si>
  <si>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</si>
  <si>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</si>
  <si>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</si>
  <si>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</si>
  <si>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</si>
  <si>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</si>
  <si>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</si>
  <si>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</si>
  <si>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</si>
  <si>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</si>
  <si>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</si>
  <si>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</si>
  <si>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</si>
  <si>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</si>
  <si>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</si>
  <si>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</si>
  <si>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</si>
  <si>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</si>
  <si>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</si>
  <si>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</si>
  <si>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</si>
  <si>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</si>
  <si>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</si>
  <si>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</si>
  <si>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</si>
  <si>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</si>
  <si>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</si>
  <si>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</si>
  <si>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</si>
  <si>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</si>
  <si>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</si>
  <si>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</si>
  <si>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</si>
  <si>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</si>
  <si>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</si>
  <si>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</si>
  <si>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</si>
  <si>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</si>
  <si>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</si>
  <si>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</si>
  <si>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</si>
  <si>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</si>
  <si>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</si>
  <si>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</si>
  <si>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</si>
  <si>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</si>
  <si>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</si>
  <si>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</si>
  <si>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</si>
  <si>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</si>
  <si>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</si>
  <si>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</si>
  <si>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</si>
  <si>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</si>
  <si>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</si>
  <si>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</si>
  <si>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</si>
  <si>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</si>
  <si>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</si>
  <si>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</si>
  <si>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</si>
  <si>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</si>
  <si>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</si>
  <si>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</si>
  <si>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</si>
  <si>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</si>
  <si>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</si>
  <si>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</si>
  <si>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</si>
  <si>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</si>
  <si>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</si>
  <si>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</si>
  <si>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</si>
  <si>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</si>
  <si>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</si>
  <si>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</si>
  <si>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</si>
  <si>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</si>
  <si>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</si>
  <si>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</si>
  <si>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</si>
  <si>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</si>
  <si>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</si>
  <si>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</si>
  <si>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</si>
  <si>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</si>
  <si>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</si>
  <si>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</si>
  <si>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</si>
  <si>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</si>
  <si>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</si>
  <si>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</si>
  <si>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</si>
  <si>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</si>
  <si>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</si>
  <si>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</si>
  <si>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</si>
  <si>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</si>
  <si>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</si>
  <si>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</si>
  <si>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</si>
  <si>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</si>
  <si>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</si>
  <si>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</si>
  <si>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</si>
  <si>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</si>
  <si>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</si>
  <si>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</si>
  <si>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</si>
  <si>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</si>
  <si>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</si>
  <si>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</si>
  <si>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</si>
  <si>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</si>
  <si>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</si>
  <si>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</si>
  <si>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</si>
  <si>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</si>
  <si>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</si>
  <si>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</si>
  <si>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</si>
  <si>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</si>
  <si>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</si>
  <si>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</si>
  <si>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</si>
  <si>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</si>
  <si>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</si>
  <si>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</si>
  <si>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</si>
  <si>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</si>
  <si>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</si>
  <si>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</si>
  <si>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</si>
  <si>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</si>
  <si>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</si>
  <si>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</si>
  <si>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</si>
  <si>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</si>
  <si>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</si>
  <si>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</si>
  <si>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</si>
  <si>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</si>
  <si>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</si>
  <si>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</si>
  <si>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</si>
  <si>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</si>
  <si>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</si>
  <si>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</si>
  <si>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</si>
  <si>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</si>
  <si>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</si>
  <si>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</si>
  <si>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</si>
  <si>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</si>
  <si>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</si>
  <si>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</si>
  <si>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</si>
  <si>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</si>
  <si>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</si>
  <si>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</si>
  <si>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</si>
  <si>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</si>
  <si>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</si>
  <si>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</si>
  <si>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</si>
  <si>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</si>
  <si>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</si>
  <si>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</si>
  <si>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</si>
  <si>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</si>
  <si>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</si>
  <si>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</si>
  <si>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</si>
  <si>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</si>
  <si>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</si>
  <si>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</si>
  <si>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</si>
  <si>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</si>
  <si>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</si>
  <si>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</si>
  <si>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</si>
  <si>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</si>
  <si>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</si>
  <si>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</si>
  <si>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</si>
  <si>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</si>
  <si>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</si>
  <si>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</si>
  <si>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</si>
  <si>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</si>
  <si>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</si>
  <si>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</si>
  <si>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</si>
  <si>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</si>
  <si>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</si>
  <si>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</si>
  <si>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</si>
  <si>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</si>
  <si>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</si>
  <si>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</si>
  <si>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</si>
  <si>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</si>
  <si>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</si>
  <si>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</si>
  <si>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</si>
  <si>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</si>
  <si>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</si>
  <si>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</si>
  <si>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</si>
  <si>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</si>
  <si>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</si>
  <si>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</si>
  <si>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</si>
  <si>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</si>
  <si>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</si>
  <si>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</si>
  <si>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</si>
  <si>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</si>
  <si>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</si>
  <si>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</si>
  <si>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</si>
  <si>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</si>
  <si>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</si>
  <si>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</si>
  <si>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</si>
  <si>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</si>
  <si>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</si>
  <si>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</si>
  <si>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</si>
  <si>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</si>
  <si>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</si>
  <si>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</si>
  <si>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</si>
  <si>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</si>
  <si>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</si>
  <si>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</si>
  <si>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</si>
  <si>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</si>
  <si>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</si>
  <si>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</si>
  <si>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</si>
  <si>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</si>
  <si>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</si>
  <si>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</si>
  <si>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</si>
  <si>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</si>
  <si>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</si>
  <si>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</si>
  <si>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</si>
  <si>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</si>
  <si>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</si>
  <si>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</si>
  <si>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</si>
  <si>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</si>
  <si>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</si>
  <si>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</si>
  <si>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</si>
  <si>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</si>
  <si>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</si>
  <si>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</si>
  <si>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</si>
  <si>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</si>
  <si>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</si>
  <si>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</si>
  <si>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</si>
  <si>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</si>
  <si>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</si>
  <si>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</si>
  <si>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</si>
  <si>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</si>
  <si>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</si>
  <si>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</si>
  <si>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</si>
  <si>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</si>
  <si>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</si>
  <si>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</si>
  <si>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</si>
  <si>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</si>
  <si>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</si>
  <si>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</si>
  <si>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</si>
  <si>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</si>
  <si>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</si>
  <si>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</si>
  <si>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</si>
  <si>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</si>
  <si>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</si>
  <si>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</si>
  <si>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</si>
  <si>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</si>
  <si>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</si>
  <si>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</si>
  <si>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</si>
  <si>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</si>
  <si>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</si>
  <si>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</si>
  <si>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</si>
  <si>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</si>
  <si>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</si>
  <si>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</si>
  <si>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</si>
  <si>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</si>
  <si>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</si>
  <si>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</si>
  <si>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</si>
  <si>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</si>
  <si>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</si>
  <si>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</si>
  <si>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</si>
  <si>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</si>
  <si>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</si>
  <si>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</si>
  <si>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</si>
  <si>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</si>
  <si>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</si>
  <si>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</si>
  <si>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</si>
  <si>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</si>
  <si>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</si>
  <si>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</si>
  <si>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</si>
  <si>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</si>
  <si>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</si>
  <si>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</si>
  <si>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</si>
  <si>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</si>
  <si>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</si>
  <si>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</si>
  <si>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</si>
  <si>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</si>
  <si>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</si>
  <si>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</si>
  <si>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</si>
  <si>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</si>
  <si>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</si>
  <si>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</si>
  <si>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</si>
  <si>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</si>
  <si>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</si>
  <si>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</si>
  <si>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</si>
  <si>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</si>
  <si>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</si>
  <si>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</si>
  <si>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</si>
  <si>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</si>
  <si>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</si>
  <si>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</si>
  <si>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</si>
  <si>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</si>
  <si>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</si>
  <si>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</si>
  <si>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</si>
  <si>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</si>
  <si>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</si>
  <si>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</si>
  <si>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</si>
  <si>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</si>
  <si>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</si>
  <si>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</si>
  <si>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</si>
  <si>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</si>
  <si>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</si>
  <si>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</si>
  <si>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</si>
  <si>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</si>
  <si>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</si>
  <si>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</si>
  <si>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</si>
  <si>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</si>
  <si>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</si>
  <si>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</si>
  <si>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</si>
  <si>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</si>
  <si>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</si>
  <si>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</si>
  <si>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</si>
  <si>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</si>
  <si>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</si>
  <si>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</si>
  <si>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</si>
  <si>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</si>
  <si>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</si>
  <si>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</si>
  <si>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</si>
  <si>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</si>
  <si>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</si>
  <si>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</si>
  <si>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</si>
  <si>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</si>
  <si>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</si>
  <si>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</si>
  <si>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</si>
  <si>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</si>
  <si>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</si>
  <si>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</si>
  <si>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</si>
  <si>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</si>
  <si>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</si>
  <si>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</si>
  <si>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</si>
  <si>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</si>
  <si>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</si>
  <si>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</si>
  <si>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</si>
  <si>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</si>
  <si>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</si>
  <si>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</si>
  <si>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</si>
  <si>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</si>
  <si>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</si>
  <si>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</si>
  <si>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</si>
  <si>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</si>
  <si>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</si>
  <si>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</si>
  <si>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</si>
  <si>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</si>
  <si>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</si>
  <si>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</si>
  <si>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</si>
  <si>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</si>
  <si>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</si>
  <si>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</si>
  <si>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</si>
  <si>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</si>
  <si>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</si>
  <si>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</si>
  <si>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</si>
  <si>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</si>
  <si>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</si>
  <si>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</si>
  <si>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</si>
  <si>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</si>
  <si>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</si>
  <si>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</si>
  <si>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</si>
  <si>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</si>
  <si>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</si>
  <si>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</si>
  <si>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</si>
  <si>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</si>
  <si>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</si>
  <si>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</si>
  <si>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</si>
  <si>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</si>
  <si>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</si>
  <si>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</si>
  <si>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</si>
  <si>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</si>
  <si>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</si>
  <si>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</si>
  <si>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</si>
  <si>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</si>
  <si>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</si>
  <si>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</si>
  <si>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</si>
  <si>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</si>
  <si>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</si>
  <si>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</si>
  <si>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</si>
  <si>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</si>
  <si>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</si>
  <si>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</si>
  <si>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</si>
  <si>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</si>
  <si>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</si>
  <si>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</si>
  <si>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</si>
  <si>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</si>
  <si>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</si>
  <si>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</si>
  <si>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</si>
  <si>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</si>
  <si>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</si>
  <si>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</si>
  <si>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</si>
  <si>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</si>
  <si>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</si>
  <si>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</si>
  <si>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</si>
  <si>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</si>
  <si>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</si>
  <si>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</si>
  <si>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</si>
  <si>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</si>
  <si>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</si>
  <si>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</si>
  <si>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</si>
  <si>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</si>
  <si>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</si>
  <si>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</si>
  <si>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</si>
  <si>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</si>
  <si>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</si>
  <si>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</si>
  <si>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</si>
  <si>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</si>
  <si>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</si>
  <si>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</si>
  <si>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</si>
  <si>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</si>
  <si>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</si>
  <si>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</si>
  <si>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</si>
  <si>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</si>
  <si>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</si>
  <si>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</si>
  <si>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</si>
  <si>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</si>
  <si>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</si>
  <si>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</si>
  <si>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</si>
  <si>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</si>
  <si>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</si>
  <si>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</si>
  <si>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</si>
  <si>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</si>
  <si>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</si>
  <si>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</si>
  <si>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</si>
  <si>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</si>
  <si>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</si>
  <si>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</si>
  <si>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</si>
  <si>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</si>
  <si>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</si>
  <si>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</si>
  <si>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</si>
  <si>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</si>
  <si>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</si>
  <si>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</si>
  <si>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</si>
  <si>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</si>
  <si>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</si>
  <si>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</si>
  <si>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</si>
  <si>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</si>
  <si>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</si>
  <si>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</si>
  <si>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</si>
  <si>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</si>
  <si>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</si>
  <si>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</si>
  <si>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</si>
  <si>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</si>
  <si>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</si>
  <si>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</si>
  <si>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</si>
  <si>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</si>
  <si>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</si>
  <si>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</si>
  <si>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</si>
  <si>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</si>
  <si>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</si>
  <si>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</si>
  <si>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</si>
  <si>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</si>
  <si>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</si>
  <si>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</si>
  <si>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</si>
  <si>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</si>
  <si>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</si>
  <si>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</si>
  <si>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</si>
  <si>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</si>
  <si>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</si>
  <si>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</si>
  <si>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</si>
  <si>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</si>
  <si>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</si>
  <si>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</si>
  <si>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</si>
  <si>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</si>
  <si>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</si>
  <si>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</si>
  <si>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</si>
  <si>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</si>
  <si>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</si>
  <si>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</si>
  <si>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</si>
  <si>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</si>
  <si>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</si>
  <si>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</si>
  <si>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</si>
  <si>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</si>
  <si>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</si>
  <si>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</si>
  <si>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</si>
  <si>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</si>
  <si>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</si>
  <si>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</si>
  <si>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</si>
  <si>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</si>
  <si>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</si>
  <si>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</si>
  <si>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</si>
  <si>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</si>
  <si>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</si>
  <si>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</si>
  <si>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</si>
  <si>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</si>
  <si>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</si>
  <si>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</si>
  <si>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</si>
  <si>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</si>
  <si>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</si>
  <si>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</si>
  <si>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</si>
  <si>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</si>
  <si>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</si>
  <si>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</si>
  <si>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</si>
  <si>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</si>
  <si>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</si>
  <si>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</si>
  <si>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</si>
  <si>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</si>
  <si>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</si>
  <si>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</si>
  <si>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</si>
  <si>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</si>
  <si>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</si>
  <si>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</si>
  <si>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</si>
  <si>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</si>
  <si>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</si>
  <si>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</si>
  <si>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</si>
  <si>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</si>
  <si>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</si>
  <si>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</si>
  <si>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</si>
  <si>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</si>
  <si>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</si>
  <si>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</si>
  <si>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</si>
  <si>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</si>
  <si>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</si>
  <si>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</si>
  <si>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</si>
  <si>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</si>
  <si>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</si>
  <si>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</si>
  <si>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</si>
  <si>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</si>
  <si>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</si>
  <si>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</si>
  <si>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</si>
  <si>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</si>
  <si>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</si>
  <si>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</si>
  <si>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</si>
  <si>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</si>
  <si>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</si>
  <si>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</si>
  <si>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</si>
  <si>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</si>
  <si>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</si>
  <si>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</si>
  <si>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</si>
  <si>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</si>
  <si>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</si>
  <si>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</si>
  <si>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</si>
  <si>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</si>
  <si>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</si>
  <si>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</si>
  <si>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</si>
  <si>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</si>
  <si>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</si>
  <si>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</si>
  <si>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</si>
  <si>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</si>
  <si>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</si>
  <si>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</si>
  <si>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</si>
  <si>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</si>
  <si>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</si>
  <si>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</si>
  <si>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</si>
  <si>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</si>
  <si>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</si>
  <si>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</si>
  <si>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</si>
  <si>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</si>
  <si>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</si>
  <si>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</si>
  <si>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</si>
  <si>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</si>
  <si>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</si>
  <si>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</si>
  <si>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</si>
  <si>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</si>
  <si>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</si>
  <si>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</si>
  <si>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</si>
  <si>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</si>
  <si>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</si>
  <si>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</si>
  <si>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</si>
  <si>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</si>
  <si>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</si>
  <si>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</si>
  <si>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</si>
  <si>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</si>
  <si>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</si>
  <si>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</si>
  <si>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</si>
  <si>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</si>
  <si>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</si>
  <si>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</si>
  <si>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</si>
  <si>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</si>
  <si>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</si>
  <si>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</si>
  <si>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</si>
  <si>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</si>
  <si>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</si>
  <si>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</si>
  <si>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</si>
  <si>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</si>
  <si>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</si>
  <si>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</si>
  <si>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</si>
  <si>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</si>
  <si>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</si>
  <si>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</si>
  <si>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</si>
  <si>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</si>
  <si>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</si>
  <si>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</si>
  <si>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</si>
  <si>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</si>
  <si>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</si>
  <si>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</si>
  <si>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</si>
  <si>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</si>
  <si>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</si>
  <si>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</si>
  <si>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</si>
  <si>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</si>
  <si>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</si>
  <si>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</si>
  <si>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</si>
  <si>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</si>
  <si>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</si>
  <si>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</si>
  <si>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</si>
  <si>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</si>
  <si>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</si>
  <si>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</si>
  <si>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</si>
  <si>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</si>
  <si>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</si>
  <si>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</si>
  <si>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</si>
  <si>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</si>
  <si>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</si>
  <si>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</si>
  <si>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</si>
  <si>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</si>
  <si>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</si>
  <si>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</si>
  <si>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</si>
  <si>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</si>
  <si>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</si>
  <si>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</si>
  <si>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</si>
  <si>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</si>
  <si>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</si>
  <si>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</si>
  <si>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</si>
  <si>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</si>
  <si>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</si>
  <si>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</si>
  <si>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</si>
  <si>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</si>
  <si>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</si>
  <si>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</si>
  <si>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</si>
  <si>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</si>
  <si>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</si>
  <si>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</si>
  <si>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</si>
  <si>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</si>
  <si>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</si>
  <si>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</si>
  <si>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</si>
  <si>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</si>
  <si>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</si>
  <si>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</si>
  <si>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</si>
  <si>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</si>
  <si>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</si>
  <si>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</si>
  <si>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</si>
  <si>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</si>
  <si>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</si>
  <si>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</si>
  <si>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</si>
  <si>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</si>
  <si>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</si>
  <si>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</si>
  <si>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</si>
  <si>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</si>
  <si>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</si>
  <si>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</si>
  <si>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</si>
  <si>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</si>
  <si>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</si>
  <si>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</si>
  <si>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</si>
  <si>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</si>
  <si>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</si>
  <si>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</si>
  <si>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</si>
  <si>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</si>
  <si>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</si>
  <si>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</si>
  <si>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</si>
  <si>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</si>
  <si>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</si>
  <si>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</si>
  <si>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</si>
  <si>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</si>
  <si>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</si>
  <si>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</si>
  <si>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</si>
  <si>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</si>
  <si>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</si>
  <si>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</si>
  <si>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</si>
  <si>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</si>
  <si>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</si>
  <si>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</si>
  <si>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</si>
  <si>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</si>
  <si>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</si>
  <si>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</si>
  <si>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</si>
  <si>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</si>
  <si>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</si>
  <si>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</si>
  <si>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</si>
  <si>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</si>
  <si>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</si>
  <si>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</si>
  <si>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</si>
  <si>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</si>
  <si>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</si>
  <si>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</si>
  <si>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</si>
  <si>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</si>
  <si>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</si>
  <si>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</si>
  <si>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</si>
  <si>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</si>
  <si>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</si>
  <si>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</si>
  <si>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</si>
  <si>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</si>
  <si>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</si>
  <si>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</si>
  <si>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</si>
  <si>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</si>
  <si>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</si>
  <si>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</si>
  <si>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</si>
  <si>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</si>
  <si>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</si>
  <si>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</si>
  <si>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</si>
  <si>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</si>
  <si>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</si>
  <si>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</si>
  <si>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</si>
  <si>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</si>
  <si>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</si>
  <si>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</si>
  <si>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</si>
  <si>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</si>
  <si>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</si>
  <si>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</si>
  <si>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</si>
  <si>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</si>
  <si>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</si>
  <si>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</si>
  <si>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</si>
  <si>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</si>
  <si>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</si>
  <si>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</si>
  <si>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</si>
  <si>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</si>
  <si>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</si>
  <si>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</si>
  <si>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</si>
  <si>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</si>
  <si>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</si>
  <si>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</si>
  <si>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</si>
  <si>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</si>
  <si>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</si>
  <si>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</si>
  <si>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</si>
  <si>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</si>
  <si>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</si>
  <si>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</si>
  <si>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</si>
  <si>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</si>
  <si>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</si>
  <si>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</si>
  <si>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</si>
  <si>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</si>
  <si>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</si>
  <si>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</si>
  <si>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</si>
  <si>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</si>
  <si>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</si>
  <si>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</si>
  <si>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</si>
  <si>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</si>
  <si>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</si>
  <si>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</si>
  <si>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</si>
  <si>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</si>
  <si>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</si>
  <si>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</si>
  <si>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</si>
  <si>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</si>
  <si>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</si>
  <si>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</si>
  <si>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</si>
  <si>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</si>
  <si>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</si>
  <si>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</si>
  <si>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</si>
  <si>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</si>
  <si>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</si>
  <si>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</si>
  <si>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</si>
  <si>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</si>
  <si>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</si>
  <si>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</si>
  <si>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</si>
  <si>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</si>
  <si>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</si>
  <si>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</si>
  <si>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</si>
  <si>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</si>
  <si>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</si>
  <si>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</si>
  <si>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</si>
  <si>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</si>
  <si>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</si>
  <si>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</si>
  <si>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</si>
  <si>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</si>
  <si>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</si>
  <si>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</si>
  <si>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</si>
  <si>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</si>
  <si>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</si>
  <si>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</si>
  <si>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</si>
  <si>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</si>
  <si>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</si>
  <si>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</si>
  <si>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</si>
  <si>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</si>
  <si>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</si>
  <si>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</si>
  <si>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</si>
  <si>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</si>
  <si>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</si>
  <si>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</si>
  <si>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</si>
  <si>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</si>
  <si>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</si>
  <si>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</si>
  <si>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</si>
  <si>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</si>
  <si>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</si>
  <si>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</si>
  <si>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</si>
  <si>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</si>
  <si>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</si>
  <si>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</si>
  <si>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</si>
  <si>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</si>
  <si>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</si>
  <si>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</si>
  <si>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</si>
  <si>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</si>
  <si>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</si>
  <si>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</si>
  <si>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</si>
  <si>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</si>
  <si>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</si>
  <si>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</si>
  <si>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</si>
  <si>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</si>
  <si>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</si>
  <si>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</si>
  <si>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</si>
  <si>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</si>
  <si>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</si>
  <si>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</si>
  <si>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</si>
  <si>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</si>
  <si>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</si>
  <si>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</si>
  <si>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</si>
  <si>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</si>
  <si>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</si>
  <si>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</si>
  <si>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</si>
  <si>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</si>
  <si>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</si>
  <si>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</si>
  <si>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</si>
  <si>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</si>
  <si>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</si>
  <si>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</si>
  <si>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</si>
  <si>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</si>
  <si>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</si>
  <si>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</si>
  <si>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</si>
  <si>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</si>
  <si>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</si>
  <si>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</si>
  <si>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</si>
  <si>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</si>
  <si>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</si>
  <si>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</si>
  <si>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</si>
  <si>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</si>
  <si>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</si>
  <si>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</si>
  <si>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</si>
  <si>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</si>
  <si>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</si>
  <si>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</si>
  <si>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</si>
  <si>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</si>
  <si>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</si>
  <si>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</si>
  <si>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</si>
  <si>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</si>
  <si>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</si>
  <si>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</si>
  <si>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</si>
  <si>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</si>
  <si>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</si>
  <si>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</si>
  <si>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</si>
  <si>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</si>
  <si>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</si>
  <si>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</si>
  <si>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</si>
  <si>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</si>
  <si>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</si>
  <si>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</si>
  <si>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</si>
  <si>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</si>
  <si>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</si>
  <si>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</si>
  <si>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</si>
  <si>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</si>
  <si>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</si>
  <si>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</si>
  <si>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</si>
  <si>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</si>
  <si>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</si>
  <si>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</si>
  <si>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</si>
  <si>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</si>
  <si>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</si>
  <si>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</si>
  <si>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</si>
  <si>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</si>
  <si>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</si>
  <si>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</si>
  <si>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</si>
  <si>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</si>
  <si>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</si>
  <si>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</si>
  <si>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</si>
  <si>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</si>
  <si>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</si>
  <si>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</si>
  <si>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</si>
  <si>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</si>
  <si>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</si>
  <si>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</si>
  <si>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</si>
  <si>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</si>
  <si>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</si>
  <si>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</si>
  <si>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</si>
  <si>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</si>
  <si>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</si>
  <si>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</si>
  <si>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</si>
  <si>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</si>
  <si>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</si>
  <si>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</si>
  <si>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</si>
  <si>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</si>
  <si>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</si>
  <si>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</si>
  <si>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</si>
  <si>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</si>
  <si>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</si>
  <si>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</si>
  <si>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</si>
  <si>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</si>
  <si>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</si>
  <si>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</si>
  <si>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</si>
  <si>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</si>
  <si>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</si>
  <si>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</si>
  <si>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</si>
  <si>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</si>
  <si>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</si>
  <si>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</si>
  <si>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</si>
  <si>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</si>
  <si>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</si>
  <si>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</si>
  <si>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</si>
  <si>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</si>
  <si>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</si>
  <si>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</si>
  <si>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</si>
  <si>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</si>
  <si>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</si>
  <si>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</si>
  <si>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</si>
  <si>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</si>
  <si>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</si>
  <si>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</si>
  <si>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</si>
  <si>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</si>
  <si>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</si>
  <si>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</si>
  <si>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</si>
  <si>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</si>
  <si>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</si>
  <si>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</si>
  <si>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</si>
  <si>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</si>
  <si>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</si>
  <si>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</si>
  <si>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</si>
  <si>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</si>
  <si>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</si>
  <si>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</si>
  <si>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</si>
  <si>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</si>
  <si>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</si>
  <si>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</si>
  <si>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</si>
  <si>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</si>
  <si>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</si>
  <si>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</si>
  <si>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</si>
  <si>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</si>
  <si>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</si>
  <si>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</si>
  <si>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</si>
  <si>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</si>
  <si>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</si>
  <si>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</si>
  <si>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</si>
  <si>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</si>
  <si>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</si>
  <si>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</si>
  <si>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</si>
  <si>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</si>
  <si>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</si>
  <si>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</si>
  <si>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</si>
  <si>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</si>
  <si>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</si>
  <si>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</si>
  <si>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</si>
  <si>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</si>
  <si>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</si>
  <si>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</si>
  <si>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</si>
  <si>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</si>
  <si>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</si>
  <si>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</si>
  <si>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</si>
  <si>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</si>
  <si>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</si>
  <si>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</si>
  <si>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</si>
  <si>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</si>
  <si>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</si>
  <si>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</si>
  <si>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</si>
  <si>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</si>
  <si>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</si>
  <si>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</si>
  <si>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</si>
  <si>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</si>
  <si>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</si>
  <si>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</si>
  <si>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</si>
  <si>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</si>
  <si>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</si>
  <si>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</si>
  <si>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</si>
  <si>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</si>
  <si>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</si>
  <si>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</si>
  <si>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</si>
  <si>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</si>
  <si>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</si>
  <si>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</si>
  <si>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</si>
  <si>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</si>
  <si>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</si>
  <si>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</si>
  <si>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</si>
  <si>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</si>
  <si>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</si>
  <si>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</si>
  <si>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</si>
  <si>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</si>
  <si>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</si>
  <si>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</si>
  <si>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</si>
  <si>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</si>
  <si>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</si>
  <si>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</si>
  <si>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</si>
  <si>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</si>
  <si>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</si>
  <si>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</si>
  <si>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</si>
  <si>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</si>
  <si>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</si>
  <si>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</si>
  <si>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</si>
  <si>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</si>
  <si>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</si>
  <si>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</si>
  <si>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</si>
  <si>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</si>
  <si>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</si>
  <si>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</si>
  <si>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</si>
  <si>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</si>
  <si>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</si>
  <si>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</si>
  <si>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</si>
  <si>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</si>
  <si>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</si>
  <si>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</si>
  <si>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</si>
  <si>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</si>
  <si>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</si>
  <si>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</si>
  <si>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</si>
  <si>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</si>
  <si>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</si>
  <si>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</si>
  <si>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</si>
  <si>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</si>
  <si>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</si>
  <si>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</si>
  <si>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</si>
  <si>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</si>
  <si>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</si>
  <si>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</si>
  <si>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</si>
  <si>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</si>
  <si>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</si>
  <si>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</si>
  <si>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</si>
  <si>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</si>
  <si>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</si>
  <si>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</si>
  <si>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</si>
  <si>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</si>
  <si>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</si>
  <si>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</si>
  <si>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</si>
  <si>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</si>
  <si>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</si>
  <si>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</si>
  <si>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</si>
  <si>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</si>
  <si>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</si>
  <si>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</si>
  <si>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</si>
  <si>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</si>
  <si>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</si>
  <si>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</si>
  <si>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</si>
  <si>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</si>
  <si>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</si>
  <si>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</si>
  <si>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</si>
  <si>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</si>
  <si>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</si>
  <si>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</si>
  <si>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</si>
  <si>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</si>
  <si>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</si>
  <si>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</si>
  <si>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</si>
  <si>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</si>
  <si>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</si>
  <si>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</si>
  <si>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</si>
  <si>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</si>
  <si>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</si>
  <si>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</si>
  <si>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</si>
  <si>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</si>
  <si>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</si>
  <si>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</si>
  <si>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</si>
  <si>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</si>
  <si>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</si>
  <si>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</si>
  <si>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</si>
  <si>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</si>
  <si>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</si>
  <si>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</si>
  <si>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</si>
  <si>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</si>
  <si>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</si>
  <si>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</si>
  <si>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</si>
  <si>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</si>
  <si>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</si>
  <si>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</si>
  <si>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</si>
  <si>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</si>
  <si>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</si>
  <si>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</si>
  <si>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</si>
  <si>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</si>
  <si>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</si>
  <si>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</si>
  <si>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</si>
  <si>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</si>
  <si>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</si>
  <si>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</si>
  <si>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</si>
  <si>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</si>
  <si>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</si>
  <si>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</si>
  <si>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</si>
  <si>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</si>
  <si>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</si>
  <si>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</si>
  <si>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</si>
  <si>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</si>
  <si>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</si>
  <si>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</si>
  <si>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</si>
  <si>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</si>
  <si>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</si>
  <si>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</si>
  <si>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</si>
  <si>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</si>
  <si>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</si>
  <si>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</si>
  <si>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</si>
  <si>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</si>
  <si>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</si>
  <si>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</si>
  <si>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</si>
  <si>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</si>
  <si>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</si>
  <si>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</si>
  <si>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</si>
  <si>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</si>
  <si>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</si>
  <si>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</si>
  <si>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</si>
  <si>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</si>
  <si>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</si>
  <si>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</si>
  <si>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</si>
  <si>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</si>
  <si>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</si>
  <si>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</si>
  <si>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</si>
  <si>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</si>
  <si>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</si>
  <si>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</si>
  <si>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</si>
  <si>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</si>
  <si>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</si>
  <si>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</si>
  <si>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</si>
  <si>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</si>
  <si>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</si>
  <si>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</si>
  <si>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</si>
  <si>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</si>
  <si>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</si>
  <si>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</si>
  <si>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</si>
  <si>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</si>
  <si>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</si>
  <si>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</si>
  <si>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</si>
  <si>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</si>
  <si>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</si>
  <si>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</si>
  <si>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</si>
  <si>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</si>
  <si>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</si>
  <si>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</si>
  <si>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</si>
  <si>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</si>
  <si>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</si>
  <si>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</si>
  <si>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</si>
  <si>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</si>
  <si>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</si>
  <si>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</si>
  <si>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</si>
  <si>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</si>
  <si>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</si>
  <si>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</si>
  <si>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</si>
  <si>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</si>
  <si>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</si>
  <si>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</si>
  <si>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</si>
  <si>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</si>
  <si>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</si>
  <si>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</si>
  <si>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</si>
  <si>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</si>
  <si>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</si>
  <si>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</si>
  <si>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</si>
  <si>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</si>
  <si>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</si>
  <si>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</si>
  <si>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</si>
  <si>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</si>
  <si>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</si>
  <si>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</si>
  <si>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</si>
  <si>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</si>
  <si>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</si>
  <si>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</si>
  <si>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</si>
  <si>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</si>
  <si>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</si>
  <si>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</si>
  <si>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</si>
  <si>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</si>
  <si>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</si>
  <si>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</si>
  <si>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</si>
  <si>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</si>
  <si>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</si>
  <si>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</si>
  <si>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</si>
  <si>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</si>
  <si>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</si>
  <si>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</si>
  <si>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</si>
  <si>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</si>
  <si>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</si>
  <si>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</si>
  <si>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</si>
  <si>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</si>
  <si>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</si>
  <si>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</si>
  <si>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</si>
  <si>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</si>
  <si>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</si>
  <si>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</si>
  <si>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</si>
  <si>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</si>
  <si>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</si>
  <si>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</si>
  <si>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</si>
  <si>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</si>
  <si>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</si>
  <si>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</si>
  <si>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</si>
  <si>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</si>
  <si>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</si>
  <si>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</si>
  <si>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</si>
  <si>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</si>
  <si>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</si>
  <si>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</si>
  <si>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</si>
  <si>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</si>
  <si>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</si>
  <si>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</si>
  <si>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</si>
  <si>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</si>
  <si>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</si>
  <si>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</si>
  <si>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</si>
  <si>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</si>
  <si>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</si>
  <si>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</si>
  <si>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</si>
  <si>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</si>
  <si>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</si>
  <si>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</si>
  <si>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</si>
  <si>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</si>
  <si>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</si>
  <si>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</si>
  <si>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</si>
  <si>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</si>
  <si>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</si>
  <si>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</si>
  <si>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</si>
  <si>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</si>
  <si>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</si>
  <si>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</si>
  <si>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</si>
  <si>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</si>
  <si>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</si>
  <si>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</si>
  <si>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</si>
  <si>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</si>
  <si>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</si>
  <si>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</si>
  <si>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</si>
  <si>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</si>
  <si>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</si>
  <si>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</si>
  <si>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</si>
  <si>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</si>
  <si>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</si>
  <si>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</si>
  <si>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</si>
  <si>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</si>
  <si>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</si>
  <si>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</si>
  <si>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</si>
  <si>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</si>
  <si>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</si>
  <si>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</si>
  <si>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</si>
  <si>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</si>
  <si>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</si>
  <si>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</si>
  <si>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</si>
  <si>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</si>
  <si>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</si>
  <si>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</si>
  <si>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</si>
  <si>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</si>
  <si>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</si>
  <si>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</si>
  <si>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</si>
  <si>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</si>
  <si>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</si>
  <si>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</si>
  <si>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</si>
  <si>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</si>
  <si>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</si>
  <si>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</si>
  <si>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</si>
  <si>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</si>
  <si>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</si>
  <si>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</si>
  <si>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</si>
  <si>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</si>
  <si>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</si>
  <si>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</si>
  <si>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</si>
  <si>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</si>
  <si>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</si>
  <si>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</si>
  <si>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</si>
  <si>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</si>
  <si>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</si>
  <si>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</si>
  <si>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</si>
  <si>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</si>
  <si>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</si>
  <si>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</si>
  <si>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</si>
  <si>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</si>
  <si>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</si>
  <si>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</si>
  <si>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</si>
  <si>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</si>
  <si>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</si>
  <si>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</si>
  <si>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</si>
  <si>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</si>
  <si>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</si>
  <si>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</si>
  <si>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</si>
  <si>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</si>
  <si>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</si>
  <si>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</si>
  <si>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</si>
  <si>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</si>
  <si>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</si>
  <si>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</si>
  <si>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</si>
  <si>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</si>
  <si>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</si>
  <si>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</si>
  <si>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</si>
  <si>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</si>
  <si>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</si>
  <si>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</si>
  <si>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</si>
  <si>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</si>
  <si>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</si>
  <si>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</si>
  <si>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</si>
  <si>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</si>
  <si>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</si>
  <si>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</si>
  <si>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</si>
  <si>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</si>
  <si>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</si>
  <si>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</si>
  <si>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</si>
  <si>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</si>
  <si>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</si>
  <si>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</si>
  <si>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</si>
  <si>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</si>
  <si>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</si>
  <si>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</si>
  <si>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</si>
  <si>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</si>
  <si>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</si>
  <si>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</si>
  <si>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</si>
  <si>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</si>
  <si>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</si>
  <si>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</si>
  <si>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</si>
  <si>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</si>
  <si>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</si>
  <si>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</si>
  <si>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</si>
  <si>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</si>
  <si>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</si>
  <si>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</si>
  <si>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</si>
  <si>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</si>
  <si>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</si>
  <si>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</si>
  <si>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</si>
  <si>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</si>
  <si>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</si>
  <si>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</si>
  <si>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</si>
  <si>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</si>
  <si>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</si>
  <si>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</si>
  <si>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</si>
  <si>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</si>
  <si>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</si>
  <si>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</si>
  <si>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</si>
  <si>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</si>
  <si>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</si>
  <si>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</si>
  <si>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</si>
  <si>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</si>
  <si>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</si>
  <si>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</si>
  <si>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</si>
  <si>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</si>
  <si>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</si>
  <si>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</si>
  <si>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</si>
  <si>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</si>
  <si>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</si>
  <si>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</si>
  <si>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</si>
  <si>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</si>
  <si>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</si>
  <si>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</si>
  <si>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</si>
  <si>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</si>
  <si>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</si>
  <si>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</si>
  <si>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</si>
  <si>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</si>
  <si>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</si>
  <si>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</si>
  <si>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</si>
  <si>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</si>
  <si>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</si>
  <si>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</si>
  <si>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</si>
  <si>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</si>
  <si>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</si>
  <si>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</si>
  <si>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</si>
  <si>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</si>
  <si>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</si>
  <si>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</si>
  <si>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</si>
  <si>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</si>
  <si>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</si>
  <si>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</si>
  <si>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</si>
  <si>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</si>
  <si>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</si>
  <si>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</si>
  <si>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</si>
  <si>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</si>
  <si>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</si>
  <si>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</si>
  <si>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</si>
  <si>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</si>
  <si>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</si>
  <si>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</si>
  <si>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</si>
  <si>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</si>
  <si>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</si>
  <si>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</si>
  <si>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</si>
  <si>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</si>
  <si>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</si>
  <si>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</si>
  <si>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</si>
  <si>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</si>
  <si>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</si>
  <si>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</si>
  <si>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</si>
  <si>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</si>
  <si>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</si>
  <si>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</si>
  <si>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</si>
  <si>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</si>
  <si>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</si>
  <si>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</si>
  <si>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</si>
  <si>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</si>
  <si>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</si>
  <si>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</si>
  <si>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</si>
  <si>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</si>
  <si>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</si>
  <si>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</si>
  <si>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</si>
  <si>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</si>
  <si>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</si>
  <si>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</si>
  <si>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</si>
  <si>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</si>
  <si>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</si>
  <si>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</si>
  <si>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</si>
  <si>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</si>
  <si>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</si>
  <si>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</si>
  <si>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</si>
  <si>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</si>
  <si>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</si>
  <si>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</si>
  <si>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</si>
  <si>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</si>
  <si>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</si>
  <si>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</si>
  <si>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</si>
  <si>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</si>
  <si>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</si>
  <si>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</si>
  <si>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</si>
  <si>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</si>
  <si>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</si>
  <si>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</si>
  <si>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</si>
  <si>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</si>
  <si>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</si>
  <si>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</si>
  <si>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</si>
  <si>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</si>
  <si>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</si>
  <si>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</si>
  <si>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</si>
  <si>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</si>
  <si>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</si>
  <si>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</si>
  <si>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</si>
  <si>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</si>
  <si>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</si>
  <si>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</si>
  <si>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</si>
  <si>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</si>
  <si>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</si>
  <si>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</si>
  <si>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</si>
  <si>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</si>
  <si>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</si>
  <si>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</si>
  <si>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</si>
  <si>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</si>
  <si>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</si>
  <si>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</si>
  <si>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</si>
  <si>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</si>
  <si>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</si>
  <si>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</si>
  <si>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</si>
  <si>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</si>
  <si>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</si>
  <si>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</si>
  <si>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</si>
  <si>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</si>
  <si>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</si>
  <si>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</si>
  <si>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</si>
  <si>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</si>
  <si>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</si>
  <si>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</si>
  <si>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</si>
  <si>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</si>
  <si>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</si>
  <si>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</si>
  <si>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</si>
  <si>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</si>
  <si>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</si>
  <si>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</si>
  <si>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</si>
  <si>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</si>
  <si>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</si>
  <si>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</si>
  <si>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</si>
  <si>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</si>
  <si>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</si>
  <si>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</si>
  <si>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</si>
  <si>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</si>
  <si>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</si>
  <si>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</si>
  <si>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</si>
  <si>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</si>
  <si>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</si>
  <si>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</si>
  <si>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</si>
  <si>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</si>
  <si>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</si>
  <si>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</si>
  <si>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</si>
  <si>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</si>
  <si>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</si>
  <si>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</si>
  <si>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</si>
  <si>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</si>
  <si>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</si>
  <si>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</si>
  <si>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</si>
  <si>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</si>
  <si>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</si>
  <si>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</si>
  <si>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</si>
  <si>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</si>
  <si>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</si>
  <si>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</si>
  <si>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</si>
  <si>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</si>
  <si>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</si>
  <si>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</si>
  <si>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</si>
  <si>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</si>
  <si>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</si>
  <si>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</si>
  <si>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</si>
  <si>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</si>
  <si>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</si>
  <si>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</si>
  <si>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</si>
  <si>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</si>
  <si>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</si>
  <si>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</si>
  <si>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</si>
  <si>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</si>
  <si>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</si>
  <si>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</si>
  <si>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</si>
  <si>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</si>
  <si>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</si>
  <si>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</si>
  <si>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</si>
  <si>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</si>
  <si>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</si>
  <si>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</si>
  <si>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</si>
  <si>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</si>
  <si>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</si>
  <si>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</si>
  <si>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</si>
  <si>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</si>
  <si>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</si>
  <si>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</si>
  <si>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</si>
  <si>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</si>
  <si>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</si>
  <si>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</si>
  <si>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</si>
  <si>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</si>
  <si>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</si>
  <si>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</si>
  <si>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</si>
  <si>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</si>
  <si>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</si>
  <si>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</si>
  <si>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</si>
  <si>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</si>
  <si>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</si>
  <si>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</si>
  <si>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</si>
  <si>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</si>
  <si>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</si>
  <si>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</si>
  <si>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</si>
  <si>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</si>
  <si>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</si>
  <si>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</si>
  <si>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</si>
  <si>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</si>
  <si>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</si>
  <si>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</si>
  <si>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</si>
  <si>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</si>
  <si>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</si>
  <si>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</si>
  <si>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</si>
  <si>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</si>
  <si>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</si>
  <si>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</si>
  <si>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</si>
  <si>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</si>
  <si>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</si>
  <si>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</si>
  <si>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</si>
  <si>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</si>
  <si>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</si>
  <si>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</si>
  <si>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</si>
  <si>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</si>
  <si>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</si>
  <si>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</si>
  <si>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</si>
  <si>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</si>
  <si>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</si>
  <si>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</si>
  <si>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</si>
  <si>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</si>
  <si>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</si>
  <si>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</si>
  <si>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</si>
  <si>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</si>
  <si>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</si>
  <si>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</si>
  <si>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</si>
  <si>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</si>
  <si>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</si>
  <si>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</si>
  <si>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</si>
  <si>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</si>
  <si>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</si>
  <si>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</si>
  <si>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</si>
  <si>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</si>
  <si>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</si>
  <si>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</si>
  <si>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</si>
  <si>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</si>
  <si>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</si>
  <si>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</si>
  <si>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</si>
  <si>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</si>
  <si>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</si>
  <si>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</si>
  <si>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</si>
  <si>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</si>
  <si>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</si>
  <si>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</si>
  <si>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</si>
  <si>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</si>
  <si>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</si>
  <si>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</si>
  <si>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</si>
  <si>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</si>
  <si>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</si>
  <si>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</si>
  <si>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</si>
  <si>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</si>
  <si>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</si>
  <si>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</si>
  <si>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</si>
  <si>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</si>
  <si>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</si>
  <si>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</si>
  <si>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</si>
  <si>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</si>
  <si>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</si>
  <si>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</si>
  <si>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</si>
  <si>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</si>
  <si>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</si>
  <si>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</si>
  <si>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</si>
  <si>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</si>
  <si>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</si>
  <si>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</si>
  <si>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</si>
  <si>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</si>
  <si>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</si>
  <si>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</si>
  <si>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</si>
  <si>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</si>
  <si>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</si>
  <si>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</si>
  <si>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</si>
  <si>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</si>
  <si>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</si>
  <si>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</si>
  <si>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</si>
  <si>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</si>
  <si>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</si>
  <si>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</si>
  <si>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</si>
  <si>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</si>
  <si>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</si>
  <si>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</si>
  <si>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</si>
  <si>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</si>
  <si>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</si>
  <si>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</si>
  <si>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</si>
  <si>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</si>
  <si>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</si>
  <si>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</si>
  <si>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</si>
  <si>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</si>
  <si>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</si>
  <si>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</si>
  <si>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</si>
  <si>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</si>
  <si>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</si>
  <si>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</si>
  <si>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</si>
  <si>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</si>
  <si>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</si>
  <si>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</si>
  <si>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</si>
  <si>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</si>
  <si>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</si>
  <si>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</si>
  <si>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</si>
  <si>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</si>
  <si>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</si>
  <si>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</si>
  <si>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</si>
  <si>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</si>
  <si>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</si>
  <si>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</si>
  <si>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</si>
  <si>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</si>
  <si>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</si>
  <si>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</si>
  <si>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</si>
  <si>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</si>
  <si>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</si>
  <si>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</si>
  <si>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</si>
  <si>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</si>
  <si>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</si>
  <si>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</si>
  <si>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</si>
  <si>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</si>
  <si>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</si>
  <si>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</si>
  <si>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</si>
  <si>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</si>
  <si>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</si>
  <si>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</si>
  <si>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</si>
  <si>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</si>
  <si>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</si>
  <si>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</si>
  <si>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</si>
  <si>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</si>
  <si>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</si>
  <si>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</si>
  <si>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</si>
  <si>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</si>
  <si>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</si>
  <si>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</si>
  <si>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</si>
  <si>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</si>
  <si>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</si>
  <si>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</si>
  <si>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</si>
  <si>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</si>
  <si>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</si>
  <si>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</si>
  <si>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</si>
  <si>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</si>
  <si>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</si>
  <si>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</si>
  <si>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</si>
  <si>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</si>
  <si>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</si>
  <si>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</si>
  <si>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</si>
  <si>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</si>
  <si>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</si>
  <si>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</si>
  <si>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</si>
  <si>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</si>
  <si>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</si>
  <si>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</si>
  <si>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</si>
  <si>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</si>
  <si>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</si>
  <si>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</si>
  <si>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</si>
  <si>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</si>
  <si>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</si>
  <si>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</si>
  <si>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</si>
  <si>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</si>
  <si>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</si>
  <si>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</si>
  <si>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</si>
  <si>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</si>
  <si>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</si>
  <si>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</si>
  <si>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</si>
  <si>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</si>
  <si>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</si>
  <si>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</si>
  <si>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</si>
  <si>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</si>
  <si>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</si>
  <si>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</si>
  <si>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</si>
  <si>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</si>
  <si>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</si>
  <si>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</si>
  <si>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</si>
  <si>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</si>
  <si>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</si>
  <si>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</si>
  <si>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</si>
  <si>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</si>
  <si>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</si>
  <si>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</si>
  <si>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</si>
  <si>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</si>
  <si>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</si>
  <si>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</si>
  <si>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</si>
  <si>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</si>
  <si>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</si>
  <si>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</si>
  <si>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</si>
  <si>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</si>
  <si>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</si>
  <si>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</si>
  <si>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</si>
  <si>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</si>
  <si>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</si>
  <si>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</si>
  <si>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</si>
  <si>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</si>
  <si>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</si>
  <si>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</si>
  <si>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</si>
  <si>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</si>
  <si>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</si>
  <si>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</si>
  <si>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</si>
  <si>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</si>
  <si>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</si>
  <si>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</si>
  <si>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</si>
  <si>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</si>
  <si>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</si>
  <si>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</si>
  <si>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</si>
  <si>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</si>
  <si>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</si>
  <si>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</si>
  <si>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</si>
  <si>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</si>
  <si>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</si>
  <si>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</si>
  <si>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</si>
  <si>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</si>
  <si>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</si>
  <si>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</si>
  <si>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</si>
  <si>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</si>
  <si>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</si>
  <si>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</si>
  <si>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</si>
  <si>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</si>
  <si>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</si>
  <si>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</si>
  <si>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</si>
  <si>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</si>
  <si>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</si>
  <si>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</si>
  <si>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</si>
  <si>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</si>
  <si>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</si>
  <si>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</si>
  <si>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</si>
  <si>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</si>
  <si>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</si>
  <si>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</si>
  <si>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</si>
  <si>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</si>
  <si>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</si>
  <si>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</si>
  <si>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</si>
  <si>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</si>
  <si>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</si>
  <si>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</si>
  <si>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</si>
  <si>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</si>
  <si>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</si>
  <si>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</si>
  <si>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</si>
  <si>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</si>
  <si>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</si>
  <si>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</si>
  <si>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</si>
  <si>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</si>
  <si>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</si>
  <si>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</si>
  <si>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</si>
  <si>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</si>
  <si>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</si>
  <si>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</si>
  <si>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</si>
  <si>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</si>
  <si>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</si>
  <si>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</si>
  <si>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</si>
  <si>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</si>
  <si>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</si>
  <si>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</si>
  <si>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</si>
  <si>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</si>
  <si>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</si>
  <si>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</si>
  <si>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</si>
  <si>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</si>
  <si>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</si>
  <si>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</si>
  <si>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</si>
  <si>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</si>
  <si>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</si>
  <si>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</si>
  <si>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</si>
  <si>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</si>
  <si>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</si>
  <si>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</si>
  <si>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</si>
  <si>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</si>
  <si>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</si>
  <si>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</si>
  <si>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</si>
  <si>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</si>
  <si>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</si>
  <si>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</si>
  <si>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</si>
  <si>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</si>
  <si>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</si>
  <si>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</si>
  <si>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</si>
  <si>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</si>
  <si>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</si>
  <si>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</si>
  <si>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</si>
  <si>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</si>
  <si>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</si>
  <si>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</si>
  <si>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</si>
  <si>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</si>
  <si>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</si>
  <si>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</si>
  <si>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</si>
  <si>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</si>
  <si>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</si>
  <si>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</si>
  <si>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</si>
  <si>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</si>
  <si>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</si>
  <si>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</si>
  <si>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</si>
  <si>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</si>
  <si>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</si>
  <si>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</si>
  <si>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</si>
  <si>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</si>
  <si>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</si>
  <si>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</si>
  <si>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</si>
  <si>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</si>
  <si>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</si>
  <si>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</si>
  <si>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</si>
  <si>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</si>
  <si>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</si>
  <si>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</si>
  <si>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</si>
  <si>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</si>
  <si>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</si>
  <si>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</si>
  <si>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</si>
  <si>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</si>
  <si>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</si>
  <si>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</si>
  <si>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</si>
  <si>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</si>
  <si>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</si>
  <si>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</si>
  <si>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</si>
  <si>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</si>
  <si>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</si>
  <si>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</si>
  <si>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</si>
  <si>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</si>
  <si>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</si>
  <si>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</si>
  <si>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</si>
  <si>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</si>
  <si>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</si>
  <si>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</si>
  <si>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</si>
  <si>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</si>
  <si>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</si>
  <si>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</si>
  <si>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</si>
  <si>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</si>
  <si>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</si>
  <si>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</si>
  <si>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</si>
  <si>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</si>
  <si>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</si>
  <si>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</si>
  <si>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</si>
  <si>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</si>
  <si>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</si>
  <si>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</si>
  <si>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</si>
  <si>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</si>
  <si>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</si>
  <si>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</si>
  <si>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</si>
  <si>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</si>
  <si>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</si>
  <si>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</si>
  <si>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</si>
  <si>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</si>
  <si>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</si>
  <si>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</si>
  <si>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</si>
  <si>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</si>
  <si>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</si>
  <si>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</si>
  <si>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</si>
  <si>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</si>
  <si>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</si>
  <si>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</si>
  <si>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</si>
  <si>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</si>
  <si>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</si>
  <si>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</si>
  <si>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</si>
  <si>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</si>
  <si>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</si>
  <si>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</si>
  <si>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</si>
  <si>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</si>
  <si>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</si>
  <si>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</si>
  <si>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</si>
  <si>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</si>
  <si>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</si>
  <si>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</si>
  <si>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</si>
  <si>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</si>
  <si>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</si>
  <si>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</si>
  <si>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</si>
  <si>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</si>
  <si>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</si>
  <si>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</si>
  <si>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</si>
  <si>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</si>
  <si>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</si>
  <si>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</si>
  <si>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</si>
  <si>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</si>
  <si>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</si>
  <si>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</si>
  <si>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</si>
  <si>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</si>
  <si>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</si>
  <si>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</si>
  <si>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</si>
  <si>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</si>
  <si>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</si>
  <si>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</si>
  <si>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</si>
  <si>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</si>
  <si>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</si>
  <si>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</si>
  <si>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</si>
  <si>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</si>
  <si>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</si>
  <si>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</si>
  <si>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</si>
  <si>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</si>
  <si>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</si>
  <si>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</si>
  <si>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</si>
  <si>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</si>
  <si>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</si>
  <si>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</si>
  <si>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</si>
  <si>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</si>
  <si>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</si>
  <si>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</si>
  <si>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</si>
  <si>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</si>
  <si>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</si>
  <si>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</si>
  <si>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</si>
  <si>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</si>
  <si>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</si>
  <si>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</si>
  <si>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</si>
  <si>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</si>
  <si>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</si>
  <si>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</si>
  <si>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</si>
  <si>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</si>
  <si>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</si>
  <si>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</si>
  <si>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</si>
  <si>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</si>
  <si>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</si>
  <si>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</si>
  <si>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</si>
  <si>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</si>
  <si>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</si>
  <si>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</si>
  <si>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</si>
  <si>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</si>
  <si>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</si>
  <si>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</si>
  <si>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</si>
  <si>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</si>
  <si>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</si>
  <si>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</si>
  <si>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</si>
  <si>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</si>
  <si>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</si>
  <si>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</si>
  <si>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</si>
  <si>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</si>
  <si>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</si>
  <si>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</si>
  <si>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</si>
  <si>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</si>
  <si>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</si>
  <si>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</si>
  <si>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</si>
  <si>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</si>
  <si>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</si>
  <si>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</si>
  <si>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</si>
  <si>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</si>
  <si>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</si>
  <si>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</si>
  <si>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</si>
  <si>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</si>
  <si>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</si>
  <si>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</si>
  <si>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</si>
  <si>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</si>
  <si>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</si>
  <si>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</si>
  <si>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</si>
  <si>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</si>
  <si>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</si>
  <si>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</si>
  <si>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</si>
  <si>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</si>
  <si>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</si>
  <si>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</si>
  <si>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</si>
  <si>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</si>
  <si>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</si>
  <si>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</si>
  <si>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</si>
  <si>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</si>
  <si>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</si>
  <si>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</si>
  <si>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</si>
  <si>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</si>
  <si>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</si>
  <si>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</si>
  <si>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</si>
  <si>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</si>
  <si>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</si>
  <si>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</si>
  <si>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</si>
  <si>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</si>
  <si>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</si>
  <si>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</si>
  <si>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</si>
  <si>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</si>
  <si>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</si>
  <si>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</si>
  <si>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</si>
  <si>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</si>
  <si>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</si>
  <si>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</si>
  <si>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</si>
  <si>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</si>
  <si>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</si>
  <si>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</si>
  <si>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</si>
  <si>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</si>
  <si>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</si>
  <si>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</si>
  <si>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</si>
  <si>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</si>
  <si>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</si>
  <si>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</si>
  <si>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</si>
  <si>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</si>
  <si>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</si>
  <si>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</si>
  <si>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</si>
  <si>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</si>
  <si>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</si>
  <si>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</si>
  <si>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</si>
  <si>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</si>
  <si>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</si>
  <si>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</si>
  <si>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</si>
  <si>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</si>
  <si>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</si>
  <si>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</si>
  <si>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</si>
  <si>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</si>
  <si>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</si>
  <si>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</si>
  <si>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</si>
  <si>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</si>
  <si>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</si>
  <si>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</si>
  <si>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</si>
  <si>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</si>
  <si>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</si>
  <si>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</si>
  <si>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</si>
  <si>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</si>
  <si>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</si>
  <si>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</si>
  <si>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</si>
  <si>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</si>
  <si>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</si>
  <si>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</si>
  <si>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</si>
  <si>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</si>
  <si>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</si>
  <si>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</si>
  <si>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</si>
  <si>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</si>
  <si>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</si>
  <si>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</si>
  <si>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</si>
  <si>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</si>
  <si>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</si>
  <si>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</si>
  <si>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</si>
  <si>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</si>
  <si>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</si>
  <si>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</si>
  <si>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</si>
  <si>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</si>
  <si>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</si>
  <si>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</si>
  <si>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</si>
  <si>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</si>
  <si>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</si>
  <si>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</si>
  <si>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</si>
  <si>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</si>
  <si>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</si>
  <si>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</si>
  <si>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</si>
  <si>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</si>
  <si>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</si>
  <si>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</si>
  <si>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</si>
  <si>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</si>
  <si>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</si>
  <si>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</si>
  <si>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</si>
  <si>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</si>
  <si>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</si>
  <si>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</si>
  <si>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</si>
  <si>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</si>
  <si>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</si>
  <si>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</si>
  <si>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</si>
  <si>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</si>
  <si>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</si>
  <si>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</si>
  <si>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</si>
  <si>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</si>
  <si>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</si>
  <si>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</si>
  <si>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</si>
  <si>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</si>
  <si>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</si>
  <si>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</si>
  <si>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</si>
  <si>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</si>
  <si>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</si>
  <si>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</si>
  <si>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</si>
  <si>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</si>
  <si>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</si>
  <si>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</si>
  <si>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</si>
  <si>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</si>
  <si>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</si>
  <si>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</si>
  <si>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</si>
  <si>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</si>
  <si>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</si>
  <si>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</si>
  <si>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</si>
  <si>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</si>
  <si>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</si>
  <si>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</si>
  <si>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</si>
  <si>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</si>
  <si>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</si>
  <si>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</si>
  <si>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</si>
  <si>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</si>
  <si>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</si>
  <si>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</si>
  <si>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</si>
  <si>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</si>
  <si>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</si>
  <si>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</si>
  <si>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</si>
  <si>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</si>
  <si>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</si>
  <si>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</si>
  <si>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</si>
  <si>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</si>
  <si>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</si>
  <si>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</si>
  <si>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</si>
  <si>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</si>
  <si>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</si>
  <si>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</si>
  <si>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</si>
  <si>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</si>
  <si>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</si>
  <si>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</si>
  <si>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</si>
  <si>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</si>
  <si>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</si>
  <si>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</si>
  <si>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</si>
  <si>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</si>
  <si>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</si>
  <si>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</si>
  <si>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</si>
  <si>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</si>
  <si>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</si>
  <si>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</si>
  <si>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</si>
  <si>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</si>
  <si>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</si>
  <si>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</si>
  <si>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</si>
  <si>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</si>
  <si>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</si>
  <si>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</si>
  <si>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</si>
  <si>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</si>
  <si>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</si>
  <si>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</si>
  <si>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</si>
  <si>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</si>
  <si>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</si>
  <si>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</si>
  <si>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</si>
  <si>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</si>
  <si>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</si>
  <si>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</si>
  <si>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</si>
  <si>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</si>
  <si>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</si>
  <si>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</si>
  <si>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</si>
  <si>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</si>
  <si>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</si>
  <si>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</si>
  <si>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</si>
  <si>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</si>
  <si>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</si>
  <si>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</si>
  <si>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</si>
  <si>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</si>
  <si>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</si>
  <si>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</si>
  <si>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</si>
  <si>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</si>
  <si>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</si>
  <si>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</si>
  <si>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</si>
  <si>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</si>
  <si>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</si>
  <si>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</si>
  <si>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</si>
  <si>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</si>
  <si>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</si>
  <si>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</si>
  <si>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</si>
  <si>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</si>
  <si>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</si>
  <si>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</si>
  <si>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</si>
  <si>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</si>
  <si>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</si>
  <si>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</si>
  <si>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</si>
  <si>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</si>
  <si>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</si>
  <si>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</si>
  <si>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</si>
  <si>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</si>
  <si>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</si>
  <si>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</si>
  <si>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</si>
  <si>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</si>
  <si>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</si>
  <si>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</si>
  <si>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</si>
  <si>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</si>
  <si>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</si>
  <si>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</si>
  <si>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</si>
  <si>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</si>
  <si>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</si>
  <si>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</si>
  <si>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</si>
  <si>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</si>
  <si>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</si>
  <si>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</si>
  <si>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</si>
  <si>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</si>
  <si>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</si>
  <si>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</si>
  <si>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</si>
  <si>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</si>
  <si>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</si>
  <si>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</si>
  <si>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</si>
  <si>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</si>
  <si>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</si>
  <si>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</si>
  <si>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</si>
  <si>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</si>
  <si>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</si>
  <si>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</si>
  <si>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</si>
  <si>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</si>
  <si>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</si>
  <si>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</si>
  <si>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</si>
  <si>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</si>
  <si>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</si>
  <si>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</si>
  <si>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</si>
  <si>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</si>
  <si>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</si>
  <si>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</si>
  <si>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</si>
  <si>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</si>
  <si>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</si>
  <si>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</si>
  <si>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</si>
  <si>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</si>
  <si>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</si>
  <si>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</si>
  <si>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</si>
  <si>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</si>
  <si>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</si>
  <si>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</si>
  <si>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</si>
  <si>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</si>
  <si>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</si>
  <si>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</si>
  <si>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</si>
  <si>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</si>
  <si>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</si>
  <si>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</si>
  <si>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</si>
  <si>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</si>
  <si>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</si>
  <si>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</si>
  <si>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</si>
  <si>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</si>
  <si>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</si>
  <si>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</si>
  <si>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</si>
  <si>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</si>
  <si>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</si>
  <si>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</si>
  <si>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</si>
  <si>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</si>
  <si>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</si>
  <si>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</si>
  <si>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</si>
  <si>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</si>
  <si>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</si>
  <si>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</si>
  <si>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</si>
  <si>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</si>
  <si>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</si>
  <si>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</si>
  <si>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</si>
  <si>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</si>
  <si>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</si>
  <si>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</si>
  <si>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</si>
  <si>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</si>
  <si>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</si>
  <si>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</si>
  <si>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</si>
  <si>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</si>
  <si>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</si>
  <si>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</si>
  <si>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</si>
  <si>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</si>
  <si>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</si>
  <si>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</si>
  <si>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</si>
  <si>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</si>
  <si>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</si>
  <si>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</si>
  <si>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</si>
  <si>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</si>
  <si>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</si>
  <si>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</si>
  <si>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</si>
  <si>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</si>
  <si>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</si>
  <si>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</si>
  <si>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</si>
  <si>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</si>
  <si>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</si>
  <si>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</si>
  <si>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</si>
  <si>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</si>
  <si>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</si>
  <si>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</si>
  <si>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</si>
  <si>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</si>
  <si>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</si>
  <si>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</si>
  <si>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</si>
  <si>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</si>
  <si>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</si>
  <si>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</si>
  <si>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</si>
  <si>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</si>
  <si>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</si>
  <si>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</si>
  <si>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</si>
  <si>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</si>
  <si>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</si>
  <si>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</si>
  <si>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</si>
  <si>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</si>
  <si>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</si>
  <si>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</si>
  <si>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</si>
  <si>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</si>
  <si>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</si>
  <si>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</si>
  <si>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</si>
  <si>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</si>
  <si>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</si>
  <si>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</si>
  <si>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</si>
  <si>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</si>
  <si>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</si>
  <si>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</si>
  <si>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</si>
  <si>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</si>
  <si>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</si>
  <si>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</si>
  <si>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</si>
  <si>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</si>
  <si>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</si>
  <si>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</si>
  <si>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</si>
  <si>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</si>
  <si>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</si>
  <si>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</si>
  <si>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</si>
  <si>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</si>
  <si>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</si>
  <si>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</si>
  <si>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</si>
  <si>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</si>
  <si>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</si>
  <si>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</si>
  <si>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</si>
  <si>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</si>
  <si>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</si>
  <si>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</si>
  <si>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</si>
  <si>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</si>
  <si>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</si>
  <si>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</si>
  <si>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</si>
  <si>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</si>
  <si>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</si>
  <si>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</si>
  <si>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</si>
  <si>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</si>
  <si>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</si>
  <si>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</si>
  <si>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</si>
  <si>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</si>
  <si>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</si>
  <si>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</si>
  <si>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</si>
  <si>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</si>
  <si>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</si>
  <si>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</si>
  <si>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</si>
  <si>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</si>
  <si>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</si>
  <si>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</si>
  <si>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</si>
  <si>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</si>
  <si>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</si>
  <si>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</si>
  <si>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</si>
  <si>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</si>
  <si>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</si>
  <si>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</si>
  <si>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</si>
  <si>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</si>
  <si>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</si>
  <si>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</si>
  <si>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</si>
  <si>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</si>
  <si>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</si>
  <si>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</si>
  <si>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</si>
  <si>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</si>
  <si>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</si>
  <si>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</si>
  <si>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</si>
  <si>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</si>
  <si>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</si>
  <si>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</si>
  <si>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</si>
  <si>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</si>
  <si>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</si>
  <si>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</si>
  <si>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</si>
  <si>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</si>
  <si>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</si>
  <si>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</si>
  <si>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</si>
  <si>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</si>
  <si>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</si>
  <si>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</si>
  <si>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</si>
  <si>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</si>
  <si>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</si>
  <si>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</si>
  <si>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</si>
  <si>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</si>
  <si>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</si>
  <si>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</si>
  <si>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</si>
  <si>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</si>
  <si>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</si>
  <si>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</si>
  <si>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</si>
  <si>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</si>
  <si>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</si>
  <si>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</si>
  <si>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</si>
  <si>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</si>
  <si>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</si>
  <si>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</si>
  <si>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</si>
  <si>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</si>
  <si>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</si>
  <si>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</si>
  <si>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</si>
  <si>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</si>
  <si>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</si>
  <si>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</si>
  <si>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</si>
  <si>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</si>
  <si>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</si>
  <si>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</si>
  <si>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</si>
  <si>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</si>
  <si>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</si>
  <si>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</si>
  <si>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</si>
  <si>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</si>
  <si>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</si>
  <si>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</si>
  <si>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</si>
  <si>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</si>
  <si>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</si>
  <si>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</si>
  <si>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</si>
  <si>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</si>
  <si>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</si>
  <si>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</si>
  <si>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</si>
  <si>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</si>
  <si>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</si>
  <si>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</si>
  <si>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</si>
  <si>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</si>
  <si>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</si>
  <si>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</si>
  <si>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</si>
  <si>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</si>
  <si>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</si>
  <si>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</si>
  <si>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</si>
  <si>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</si>
  <si>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</si>
  <si>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</si>
  <si>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</si>
  <si>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</si>
  <si>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</si>
  <si>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</si>
  <si>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</si>
  <si>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</si>
  <si>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</si>
  <si>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</si>
  <si>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</si>
  <si>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</si>
  <si>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</si>
  <si>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</si>
  <si>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</si>
  <si>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</si>
  <si>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</si>
  <si>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</si>
  <si>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</si>
  <si>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</si>
  <si>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</si>
  <si>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</si>
  <si>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</si>
  <si>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</si>
  <si>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</si>
  <si>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</si>
  <si>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</si>
  <si>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</si>
  <si>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</si>
  <si>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</si>
  <si>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</si>
  <si>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</si>
  <si>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</si>
  <si>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</si>
  <si>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</si>
  <si>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</si>
  <si>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</si>
  <si>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</si>
  <si>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</si>
  <si>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</si>
  <si>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</si>
  <si>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</si>
  <si>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</si>
  <si>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</si>
  <si>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</si>
  <si>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</si>
  <si>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</si>
  <si>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</si>
  <si>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</si>
  <si>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</si>
  <si>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</si>
  <si>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</si>
  <si>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</si>
  <si>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</si>
  <si>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</si>
  <si>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</si>
  <si>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</si>
  <si>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</si>
  <si>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</si>
  <si>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</si>
  <si>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</si>
  <si>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</si>
  <si>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</si>
  <si>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</si>
  <si>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</si>
  <si>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</si>
  <si>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</si>
  <si>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</si>
  <si>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</si>
  <si>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</si>
  <si>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</si>
  <si>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</si>
  <si>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</si>
  <si>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</si>
  <si>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</si>
  <si>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</si>
  <si>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</si>
  <si>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</si>
  <si>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</si>
  <si>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</si>
  <si>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</si>
  <si>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</si>
  <si>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</si>
  <si>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</si>
  <si>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</si>
  <si>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</si>
  <si>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</si>
  <si>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</si>
  <si>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</si>
  <si>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</si>
  <si>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</si>
  <si>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</si>
  <si>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</si>
  <si>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</si>
  <si>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</si>
  <si>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</si>
  <si>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</si>
  <si>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</si>
  <si>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</si>
  <si>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</si>
  <si>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</si>
  <si>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</si>
  <si>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</si>
  <si>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</si>
  <si>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</si>
  <si>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</si>
  <si>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</si>
  <si>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</si>
  <si>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</si>
  <si>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</si>
  <si>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</si>
  <si>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</si>
  <si>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</si>
  <si>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</si>
  <si>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</si>
  <si>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</si>
  <si>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</si>
  <si>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</si>
  <si>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</si>
  <si>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</si>
  <si>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</si>
  <si>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</si>
  <si>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</si>
  <si>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</si>
  <si>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</si>
  <si>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</si>
  <si>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</si>
  <si>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</si>
  <si>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</si>
  <si>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</si>
  <si>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</si>
  <si>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</si>
  <si>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</si>
  <si>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</si>
  <si>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</si>
  <si>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</si>
  <si>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</si>
  <si>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</si>
  <si>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</si>
  <si>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</si>
  <si>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</si>
  <si>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</si>
  <si>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</si>
  <si>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</si>
  <si>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</si>
  <si>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</si>
  <si>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</si>
  <si>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</si>
  <si>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</si>
  <si>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</si>
  <si>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</si>
  <si>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</si>
  <si>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</si>
  <si>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</si>
  <si>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</si>
  <si>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</si>
  <si>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</si>
  <si>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</si>
  <si>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</si>
  <si>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</si>
  <si>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</si>
  <si>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</si>
  <si>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</si>
  <si>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</si>
  <si>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</si>
  <si>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</si>
  <si>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</si>
  <si>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</si>
  <si>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</si>
  <si>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</si>
  <si>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</si>
  <si>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</si>
  <si>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</si>
  <si>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</si>
  <si>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</si>
  <si>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</si>
  <si>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</si>
  <si>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</si>
  <si>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</si>
  <si>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</si>
  <si>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</si>
  <si>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</si>
  <si>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</si>
  <si>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</si>
  <si>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</si>
  <si>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</si>
  <si>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</si>
  <si>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</si>
  <si>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</si>
  <si>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</si>
  <si>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</si>
  <si>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</si>
  <si>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</si>
  <si>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</si>
  <si>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</si>
  <si>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</si>
  <si>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</si>
  <si>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</si>
  <si>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</si>
  <si>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</si>
  <si>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</si>
  <si>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</si>
  <si>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</si>
  <si>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</si>
  <si>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</si>
  <si>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</si>
  <si>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</si>
  <si>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</si>
  <si>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</si>
  <si>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</si>
  <si>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</si>
  <si>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</si>
  <si>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</si>
  <si>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</si>
  <si>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</si>
  <si>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</si>
  <si>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</si>
  <si>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</si>
  <si>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</si>
  <si>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</si>
  <si>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</si>
  <si>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</si>
  <si>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</si>
  <si>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</si>
  <si>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</si>
  <si>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</si>
  <si>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</si>
  <si>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</si>
  <si>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</si>
  <si>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</si>
  <si>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</si>
  <si>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</si>
  <si>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</si>
  <si>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</si>
  <si>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</si>
  <si>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</si>
  <si>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</si>
  <si>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</si>
  <si>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</si>
  <si>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</si>
  <si>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</si>
  <si>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</si>
  <si>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</si>
  <si>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</si>
  <si>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</si>
  <si>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</si>
  <si>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</si>
  <si>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</si>
  <si>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</si>
  <si>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</si>
  <si>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</si>
  <si>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</si>
  <si>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</si>
  <si>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</si>
  <si>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</si>
  <si>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</si>
  <si>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</si>
  <si>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</si>
  <si>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</si>
  <si>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</si>
  <si>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</si>
  <si>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</si>
  <si>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</si>
  <si>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</si>
  <si>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</si>
  <si>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</si>
  <si>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</si>
  <si>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</si>
  <si>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</si>
  <si>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</si>
  <si>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</si>
  <si>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</si>
  <si>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</si>
  <si>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</si>
  <si>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</si>
  <si>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</si>
  <si>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</si>
  <si>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</si>
  <si>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</si>
  <si>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</si>
  <si>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</si>
  <si>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</si>
  <si>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</si>
  <si>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</si>
  <si>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</si>
  <si>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</si>
  <si>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</si>
  <si>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</si>
  <si>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</si>
  <si>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</si>
  <si>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</si>
  <si>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</si>
  <si>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</si>
  <si>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</si>
  <si>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</si>
  <si>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</si>
  <si>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</si>
  <si>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</si>
  <si>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</si>
  <si>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</si>
  <si>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</si>
  <si>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</si>
  <si>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</si>
  <si>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</si>
  <si>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</si>
  <si>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</si>
  <si>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</si>
  <si>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</si>
  <si>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</si>
  <si>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</si>
  <si>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</si>
  <si>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</si>
  <si>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</si>
  <si>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</si>
  <si>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</si>
  <si>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</si>
  <si>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</si>
  <si>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</si>
  <si>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</si>
  <si>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</si>
  <si>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</si>
  <si>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</si>
  <si>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</si>
  <si>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</si>
  <si>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</si>
  <si>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</si>
  <si>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</si>
  <si>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</si>
  <si>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</si>
  <si>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</si>
  <si>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</si>
  <si>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</si>
  <si>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</si>
  <si>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</si>
  <si>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</si>
  <si>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</si>
  <si>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</si>
  <si>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</si>
  <si>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</si>
  <si>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</si>
  <si>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</si>
  <si>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</si>
  <si>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</si>
  <si>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</si>
  <si>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</si>
  <si>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</si>
  <si>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</si>
  <si>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</si>
  <si>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</si>
  <si>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</si>
  <si>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</si>
  <si>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</si>
  <si>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</si>
  <si>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</si>
  <si>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</si>
  <si>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</si>
  <si>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</si>
  <si>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</si>
  <si>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</si>
  <si>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</si>
  <si>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</si>
  <si>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</si>
  <si>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</si>
  <si>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</si>
  <si>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</si>
  <si>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</si>
  <si>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</si>
  <si>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</si>
  <si>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</si>
  <si>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</si>
  <si>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</si>
  <si>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</si>
  <si>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</si>
  <si>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</si>
  <si>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</si>
  <si>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</si>
  <si>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</si>
  <si>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</si>
  <si>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</si>
  <si>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</si>
  <si>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</si>
  <si>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</si>
  <si>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</si>
  <si>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</si>
  <si>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</si>
  <si>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</si>
  <si>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</si>
  <si>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</si>
  <si>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</si>
  <si>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</si>
  <si>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</si>
  <si>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</si>
  <si>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</si>
  <si>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</si>
  <si>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</si>
  <si>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</si>
  <si>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</si>
  <si>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</si>
  <si>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</si>
  <si>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</si>
  <si>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</si>
  <si>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</si>
  <si>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</si>
  <si>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</si>
  <si>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</si>
  <si>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</si>
  <si>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</si>
  <si>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</si>
  <si>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</si>
  <si>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</si>
  <si>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</si>
  <si>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</si>
  <si>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</si>
  <si>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</si>
  <si>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</si>
  <si>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</si>
  <si>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</si>
  <si>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</si>
  <si>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</si>
  <si>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</si>
  <si>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</si>
  <si>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</si>
  <si>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</si>
  <si>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</si>
  <si>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</si>
  <si>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</si>
  <si>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</si>
  <si>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</si>
  <si>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</si>
  <si>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</si>
  <si>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</si>
  <si>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</si>
  <si>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</si>
  <si>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</si>
  <si>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</si>
  <si>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</si>
  <si>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</si>
  <si>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</si>
  <si>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</si>
  <si>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</si>
  <si>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</si>
  <si>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</si>
  <si>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</si>
  <si>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</si>
  <si>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</si>
  <si>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</si>
  <si>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</si>
  <si>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</si>
  <si>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</si>
  <si>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</si>
  <si>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</si>
  <si>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</si>
  <si>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</si>
  <si>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</si>
  <si>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</si>
  <si>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</si>
  <si>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</si>
  <si>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</si>
  <si>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</si>
  <si>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</si>
  <si>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</si>
  <si>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</si>
  <si>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</si>
  <si>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</si>
  <si>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</si>
  <si>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</si>
  <si>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</si>
  <si>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</si>
  <si>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</si>
  <si>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</si>
  <si>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</si>
  <si>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</si>
  <si>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</si>
  <si>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</si>
  <si>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</si>
  <si>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</si>
  <si>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</si>
  <si>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</si>
  <si>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</si>
  <si>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</si>
  <si>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</si>
  <si>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</si>
  <si>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</si>
  <si>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</si>
  <si>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</si>
  <si>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</si>
  <si>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</si>
  <si>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</si>
  <si>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</si>
  <si>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</si>
  <si>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</si>
  <si>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</si>
  <si>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</si>
  <si>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</si>
  <si>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</si>
  <si>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</si>
  <si>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</si>
  <si>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</si>
  <si>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</si>
  <si>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</si>
  <si>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</si>
  <si>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</si>
  <si>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</si>
  <si>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</si>
  <si>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</si>
  <si>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</si>
  <si>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</si>
  <si>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</si>
  <si>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</si>
  <si>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</si>
  <si>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</si>
  <si>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</si>
  <si>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</si>
  <si>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</si>
  <si>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</si>
  <si>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</si>
  <si>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</si>
  <si>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</si>
  <si>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</si>
  <si>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</si>
  <si>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</si>
  <si>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</si>
  <si>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</si>
  <si>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</si>
  <si>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</si>
  <si>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</si>
  <si>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</si>
  <si>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</si>
  <si>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</si>
  <si>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</si>
  <si>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</si>
  <si>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</si>
  <si>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</si>
  <si>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</si>
  <si>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</si>
  <si>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</si>
  <si>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</si>
  <si>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</si>
  <si>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</si>
  <si>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</si>
  <si>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</si>
  <si>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</si>
  <si>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</si>
  <si>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</si>
  <si>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</si>
  <si>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</si>
  <si>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</si>
  <si>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</si>
  <si>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</si>
  <si>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</si>
  <si>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</si>
  <si>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</si>
  <si>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</si>
  <si>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</si>
  <si>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</si>
  <si>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</si>
  <si>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</si>
  <si>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</si>
  <si>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</si>
  <si>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</si>
  <si>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</si>
  <si>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</si>
  <si>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</si>
  <si>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</si>
  <si>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</si>
  <si>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</si>
  <si>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</si>
  <si>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</si>
  <si>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</si>
  <si>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</si>
  <si>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</si>
  <si>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</si>
  <si>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</si>
  <si>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</si>
  <si>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</si>
  <si>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</si>
  <si>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</si>
  <si>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</si>
  <si>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</si>
  <si>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</si>
  <si>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</si>
  <si>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</si>
  <si>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</si>
  <si>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</si>
  <si>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</si>
  <si>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</si>
  <si>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</si>
  <si>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</si>
  <si>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</si>
  <si>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</si>
  <si>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</si>
  <si>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</si>
  <si>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</si>
  <si>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</si>
  <si>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</si>
  <si>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</si>
  <si>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</si>
  <si>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</si>
  <si>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</si>
  <si>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</si>
  <si>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</si>
  <si>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</si>
  <si>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</si>
  <si>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</si>
  <si>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</si>
  <si>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</si>
  <si>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</si>
  <si>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</si>
  <si>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</si>
  <si>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</si>
  <si>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</si>
  <si>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</si>
  <si>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</si>
  <si>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</si>
  <si>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</si>
  <si>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</si>
  <si>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</si>
  <si>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</si>
  <si>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</si>
  <si>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</si>
  <si>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</si>
  <si>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</si>
  <si>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</si>
  <si>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</si>
  <si>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</si>
  <si>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</si>
  <si>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</si>
  <si>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</si>
  <si>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</si>
  <si>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</si>
  <si>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</si>
  <si>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</si>
  <si>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</si>
  <si>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</si>
  <si>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</si>
  <si>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</si>
  <si>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</si>
  <si>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</si>
  <si>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</si>
  <si>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</si>
  <si>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</si>
  <si>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</si>
  <si>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</si>
  <si>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</si>
  <si>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</si>
  <si>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</si>
  <si>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</si>
  <si>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</si>
  <si>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</si>
  <si>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</si>
  <si>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</si>
  <si>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</si>
  <si>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</si>
  <si>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</si>
  <si>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</si>
  <si>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</si>
  <si>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</si>
  <si>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</si>
  <si>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</si>
  <si>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</si>
  <si>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</si>
  <si>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</si>
  <si>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</si>
  <si>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</si>
  <si>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</si>
  <si>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</si>
  <si>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</si>
  <si>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</si>
  <si>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</si>
  <si>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</si>
  <si>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</si>
  <si>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</si>
  <si>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</si>
  <si>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</si>
  <si>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</si>
  <si>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</si>
  <si>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</si>
  <si>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</si>
  <si>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</si>
  <si>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</si>
  <si>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</si>
  <si>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</si>
  <si>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</si>
  <si>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</si>
  <si>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</si>
  <si>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</si>
  <si>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</si>
  <si>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</si>
  <si>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</si>
  <si>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</si>
  <si>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</si>
  <si>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</si>
  <si>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</si>
  <si>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</si>
  <si>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</si>
  <si>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</si>
  <si>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</si>
  <si>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</si>
  <si>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</si>
  <si>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</si>
  <si>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</si>
  <si>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</si>
  <si>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</si>
  <si>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</si>
  <si>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</si>
  <si>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</si>
  <si>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</si>
  <si>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</si>
  <si>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</si>
  <si>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</si>
  <si>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</si>
  <si>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</si>
  <si>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</si>
  <si>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</si>
  <si>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</si>
  <si>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</si>
  <si>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</si>
  <si>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</si>
  <si>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</si>
  <si>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</si>
  <si>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</si>
  <si>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</si>
  <si>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</si>
  <si>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</si>
  <si>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</si>
  <si>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</si>
  <si>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</si>
  <si>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</si>
  <si>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</si>
  <si>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</si>
  <si>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</si>
  <si>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</si>
  <si>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</si>
  <si>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</si>
  <si>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</si>
  <si>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</si>
  <si>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</si>
  <si>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</si>
  <si>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</si>
  <si>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</si>
  <si>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</si>
  <si>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</si>
  <si>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</si>
  <si>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</si>
  <si>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</si>
  <si>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</si>
  <si>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</si>
  <si>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</si>
  <si>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</si>
  <si>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</si>
  <si>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</si>
  <si>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</si>
  <si>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</si>
  <si>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</si>
  <si>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</si>
  <si>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</si>
  <si>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</si>
  <si>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</si>
  <si>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</si>
  <si>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</si>
  <si>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</si>
  <si>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</si>
  <si>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</si>
  <si>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</si>
  <si>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</si>
  <si>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</si>
  <si>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</si>
  <si>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</si>
  <si>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</si>
  <si>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</si>
  <si>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</si>
  <si>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</si>
  <si>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</si>
  <si>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</si>
  <si>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</si>
  <si>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</si>
  <si>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</si>
  <si>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</si>
  <si>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</si>
  <si>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</si>
  <si>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</si>
  <si>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</si>
  <si>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</si>
  <si>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</si>
  <si>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</si>
  <si>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</si>
  <si>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</si>
  <si>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</si>
  <si>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</si>
  <si>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</si>
  <si>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</si>
  <si>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</si>
  <si>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</si>
  <si>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</si>
  <si>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</si>
  <si>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</si>
  <si>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</si>
  <si>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</si>
  <si>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</si>
  <si>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</si>
  <si>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</si>
  <si>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</si>
  <si>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</si>
  <si>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</si>
  <si>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</si>
  <si>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</si>
  <si>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</si>
  <si>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</si>
  <si>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</si>
  <si>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</si>
  <si>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</si>
  <si>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</si>
  <si>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</si>
  <si>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</si>
  <si>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</si>
  <si>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</si>
  <si>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</si>
  <si>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</si>
  <si>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</si>
  <si>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</si>
  <si>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</si>
  <si>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</si>
  <si>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</si>
  <si>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</si>
  <si>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</si>
  <si>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</si>
  <si>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</si>
  <si>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</si>
  <si>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</si>
  <si>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</si>
  <si>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</si>
  <si>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</si>
  <si>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</si>
  <si>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</si>
  <si>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</si>
  <si>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</si>
  <si>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</si>
  <si>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</si>
  <si>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</si>
  <si>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</si>
  <si>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</si>
  <si>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</si>
  <si>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</si>
  <si>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</si>
  <si>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</si>
  <si>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</si>
  <si>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</si>
  <si>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</si>
  <si>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</si>
  <si>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</si>
  <si>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</si>
  <si>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</si>
  <si>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</si>
  <si>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</si>
  <si>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</si>
  <si>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</si>
  <si>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</si>
  <si>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</si>
  <si>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</si>
  <si>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</si>
  <si>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</si>
  <si>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</si>
  <si>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</si>
  <si>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</si>
  <si>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</si>
  <si>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</si>
  <si>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</si>
  <si>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</si>
  <si>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</si>
  <si>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</si>
  <si>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</si>
  <si>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</si>
  <si>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</si>
  <si>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</si>
  <si>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</si>
  <si>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</si>
  <si>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</si>
  <si>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</si>
  <si>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</si>
  <si>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</si>
  <si>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</si>
  <si>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</si>
  <si>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</si>
  <si>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</si>
  <si>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</si>
  <si>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</si>
  <si>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</si>
  <si>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</si>
  <si>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</si>
  <si>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</si>
  <si>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</si>
  <si>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</si>
  <si>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</si>
  <si>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</si>
  <si>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</si>
  <si>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</si>
  <si>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</si>
  <si>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</si>
  <si>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</si>
  <si>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</si>
  <si>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</si>
  <si>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</si>
  <si>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</si>
  <si>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</si>
  <si>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</si>
  <si>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</si>
  <si>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</si>
  <si>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</si>
  <si>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</si>
  <si>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</si>
  <si>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</si>
  <si>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</si>
  <si>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</si>
  <si>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</si>
  <si>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</si>
  <si>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</si>
  <si>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</si>
  <si>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</si>
  <si>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</si>
  <si>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</si>
  <si>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</si>
  <si>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</si>
  <si>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</si>
  <si>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</si>
  <si>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</si>
  <si>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</si>
  <si>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</si>
  <si>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</si>
  <si>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</si>
  <si>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</si>
  <si>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</si>
  <si>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</si>
  <si>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</si>
  <si>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</si>
  <si>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</si>
  <si>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</si>
  <si>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</si>
  <si>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</si>
  <si>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</si>
  <si>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</si>
  <si>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</si>
  <si>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</si>
  <si>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</si>
  <si>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</si>
  <si>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</si>
  <si>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</si>
  <si>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</si>
  <si>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</si>
  <si>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</si>
  <si>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</si>
  <si>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</si>
  <si>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</si>
  <si>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</si>
  <si>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</si>
  <si>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</si>
  <si>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</si>
  <si>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</si>
  <si>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</si>
  <si>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</si>
  <si>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</si>
  <si>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</si>
  <si>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</si>
  <si>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</si>
  <si>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</si>
  <si>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</si>
  <si>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</si>
  <si>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</si>
  <si>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</si>
  <si>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</si>
  <si>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</si>
  <si>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</si>
  <si>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</si>
  <si>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</si>
  <si>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</si>
  <si>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</si>
  <si>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</si>
  <si>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</si>
  <si>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</si>
  <si>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</si>
  <si>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</si>
  <si>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</si>
  <si>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</si>
  <si>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</si>
  <si>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</si>
  <si>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</si>
  <si>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</si>
  <si>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</si>
  <si>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</si>
  <si>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</si>
  <si>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</si>
  <si>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</si>
  <si>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</si>
  <si>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</si>
  <si>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</si>
  <si>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</si>
  <si>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</si>
  <si>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</si>
  <si>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</si>
  <si>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</si>
  <si>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</si>
  <si>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</si>
  <si>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</si>
  <si>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</si>
  <si>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</si>
  <si>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</si>
  <si>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</si>
  <si>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</si>
  <si>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</si>
  <si>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</si>
  <si>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</si>
  <si>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</si>
  <si>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</si>
  <si>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</si>
  <si>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</si>
  <si>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</si>
  <si>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</si>
  <si>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</si>
  <si>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</si>
  <si>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</si>
  <si>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</si>
  <si>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</si>
  <si>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</si>
  <si>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</si>
  <si>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</si>
  <si>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</si>
  <si>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</si>
  <si>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</si>
  <si>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</si>
  <si>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</si>
  <si>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</si>
  <si>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</si>
  <si>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</si>
  <si>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</si>
  <si>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</si>
  <si>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</si>
  <si>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</si>
  <si>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</si>
  <si>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</si>
  <si>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</si>
  <si>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</si>
  <si>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</si>
  <si>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</si>
  <si>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</si>
  <si>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</si>
  <si>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</si>
  <si>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</si>
  <si>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</si>
  <si>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</si>
  <si>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</si>
  <si>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</si>
  <si>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</si>
  <si>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</si>
  <si>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</si>
  <si>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</si>
  <si>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</si>
  <si>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</si>
  <si>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</si>
  <si>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</si>
  <si>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</si>
  <si>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</si>
  <si>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</si>
  <si>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</si>
  <si>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</si>
  <si>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</si>
  <si>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</si>
  <si>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</si>
  <si>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</si>
  <si>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</si>
  <si>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</si>
  <si>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</si>
  <si>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</si>
  <si>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</si>
  <si>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</si>
  <si>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</si>
  <si>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</si>
  <si>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</si>
  <si>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</si>
  <si>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</si>
  <si>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</si>
  <si>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</si>
  <si>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</si>
  <si>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</si>
  <si>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</si>
  <si>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</si>
  <si>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</si>
  <si>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</si>
  <si>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</si>
  <si>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</si>
  <si>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</si>
  <si>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</si>
  <si>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</si>
  <si>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</si>
  <si>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</si>
  <si>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</si>
  <si>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</si>
  <si>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</si>
  <si>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</si>
  <si>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</si>
  <si>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</si>
  <si>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</si>
  <si>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</si>
  <si>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</si>
  <si>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</si>
  <si>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</si>
  <si>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</si>
  <si>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</si>
  <si>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</si>
  <si>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</si>
  <si>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</si>
  <si>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</si>
  <si>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</si>
  <si>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</si>
  <si>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</si>
  <si>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</si>
  <si>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</si>
  <si>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</si>
  <si>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</si>
  <si>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</si>
  <si>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</si>
  <si>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</si>
  <si>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</si>
  <si>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</si>
  <si>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</si>
  <si>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</si>
  <si>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</si>
  <si>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</si>
  <si>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</si>
  <si>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</si>
  <si>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</si>
  <si>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</si>
  <si>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</si>
  <si>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</si>
  <si>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</si>
  <si>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</si>
  <si>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</si>
  <si>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</si>
  <si>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</si>
  <si>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</si>
  <si>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</si>
  <si>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</si>
  <si>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</si>
  <si>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</si>
  <si>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</si>
  <si>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</si>
  <si>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</si>
  <si>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</si>
  <si>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</si>
  <si>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</si>
  <si>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</si>
  <si>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</si>
  <si>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</si>
  <si>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</si>
  <si>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</si>
  <si>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</si>
  <si>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</si>
  <si>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</si>
  <si>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</si>
  <si>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</si>
  <si>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</si>
  <si>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</si>
  <si>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</si>
  <si>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</si>
  <si>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</si>
  <si>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</si>
  <si>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</si>
  <si>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</si>
  <si>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</si>
  <si>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</si>
  <si>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</si>
  <si>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</si>
  <si>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</si>
  <si>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</si>
  <si>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</si>
  <si>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</si>
  <si>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</si>
  <si>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</si>
  <si>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</si>
  <si>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</si>
  <si>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</si>
  <si>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</si>
  <si>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</si>
  <si>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</si>
  <si>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</si>
  <si>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</si>
  <si>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</si>
  <si>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</si>
  <si>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</si>
  <si>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</si>
  <si>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</si>
  <si>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</si>
  <si>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</si>
  <si>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</si>
  <si>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</si>
  <si>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</si>
  <si>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</si>
  <si>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</si>
  <si>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</si>
  <si>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</si>
  <si>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</si>
  <si>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</si>
  <si>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</si>
  <si>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</si>
  <si>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</si>
  <si>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</si>
  <si>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</si>
  <si>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</si>
  <si>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</si>
  <si>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</si>
  <si>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</si>
  <si>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</si>
  <si>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</si>
  <si>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</si>
  <si>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</si>
  <si>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</si>
  <si>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</si>
  <si>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</si>
  <si>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</si>
  <si>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</si>
  <si>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</si>
  <si>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</si>
  <si>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</si>
  <si>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</si>
  <si>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</si>
  <si>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</si>
  <si>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</si>
  <si>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</si>
  <si>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</si>
  <si>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</si>
  <si>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</si>
  <si>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</si>
  <si>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</si>
  <si>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</si>
  <si>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</si>
  <si>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</si>
  <si>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</si>
  <si>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</si>
  <si>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</si>
  <si>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</si>
  <si>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</si>
  <si>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</si>
  <si>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</si>
  <si>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</si>
  <si>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</si>
  <si>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</si>
  <si>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</si>
  <si>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</si>
  <si>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</si>
  <si>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</si>
  <si>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</si>
  <si>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</si>
  <si>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</si>
  <si>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</si>
  <si>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</si>
  <si>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</si>
  <si>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</si>
  <si>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</si>
  <si>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</si>
  <si>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</si>
  <si>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</si>
  <si>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</si>
  <si>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</si>
  <si>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</si>
  <si>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</si>
  <si>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</si>
  <si>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</si>
  <si>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</si>
  <si>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</si>
  <si>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</si>
  <si>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</si>
  <si>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</si>
  <si>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</si>
  <si>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</si>
  <si>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</si>
  <si>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</si>
  <si>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</si>
  <si>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</si>
  <si>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</si>
  <si>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</si>
  <si>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</si>
  <si>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</si>
  <si>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</si>
  <si>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</si>
  <si>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</si>
  <si>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</si>
  <si>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</si>
  <si>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</si>
  <si>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</si>
  <si>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</si>
  <si>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</si>
  <si>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</si>
  <si>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</si>
  <si>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</si>
  <si>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</si>
  <si>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</si>
  <si>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</si>
  <si>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</si>
  <si>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</si>
  <si>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</si>
  <si>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</si>
  <si>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</si>
  <si>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</si>
  <si>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</si>
  <si>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</si>
  <si>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</si>
  <si>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</si>
  <si>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</si>
  <si>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</si>
  <si>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</si>
  <si>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</si>
  <si>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</si>
  <si>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</si>
  <si>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</si>
  <si>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</si>
  <si>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</si>
  <si>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</si>
  <si>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</si>
  <si>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</si>
  <si>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</si>
  <si>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</si>
  <si>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</si>
  <si>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</si>
  <si>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</si>
  <si>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</si>
  <si>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</si>
  <si>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</si>
  <si>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</si>
  <si>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</si>
  <si>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</si>
  <si>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</si>
  <si>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</si>
  <si>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</si>
  <si>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</si>
  <si>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</si>
  <si>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</si>
  <si>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</si>
  <si>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</si>
  <si>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</si>
  <si>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</si>
  <si>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</si>
  <si>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</si>
  <si>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</si>
  <si>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</si>
  <si>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</si>
  <si>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</si>
  <si>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</si>
  <si>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</si>
  <si>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</si>
  <si>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</si>
  <si>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</si>
  <si>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</si>
  <si>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</si>
  <si>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</si>
  <si>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</si>
  <si>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</si>
  <si>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</si>
  <si>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</si>
  <si>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</si>
  <si>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</si>
  <si>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</si>
  <si>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</si>
  <si>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</si>
  <si>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</si>
  <si>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</si>
  <si>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</si>
  <si>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</si>
  <si>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</si>
  <si>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</si>
  <si>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</si>
  <si>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</si>
  <si>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</si>
  <si>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</si>
  <si>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</si>
  <si>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</si>
  <si>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</si>
  <si>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</si>
  <si>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</si>
  <si>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</si>
  <si>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</si>
  <si>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</si>
  <si>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</si>
  <si>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</si>
  <si>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</si>
  <si>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</si>
  <si>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</si>
  <si>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</si>
  <si>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</si>
  <si>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</si>
  <si>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</si>
  <si>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</si>
  <si>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</si>
  <si>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</si>
  <si>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</si>
  <si>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</si>
  <si>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</si>
  <si>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</si>
  <si>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</si>
  <si>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</si>
  <si>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</si>
  <si>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</si>
  <si>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</si>
  <si>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</si>
  <si>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</si>
  <si>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</si>
  <si>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</si>
  <si>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</si>
  <si>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</si>
  <si>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</si>
  <si>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</si>
  <si>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</si>
  <si>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</si>
  <si>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</si>
  <si>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</si>
  <si>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</si>
  <si>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</si>
  <si>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</si>
  <si>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</si>
  <si>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</si>
  <si>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</si>
  <si>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</si>
  <si>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</si>
  <si>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</si>
  <si>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</si>
  <si>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</si>
  <si>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</si>
  <si>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</si>
  <si>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</si>
  <si>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</si>
  <si>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</si>
  <si>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</si>
  <si>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</si>
  <si>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</si>
  <si>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</si>
  <si>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</si>
  <si>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</si>
  <si>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</si>
  <si>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</si>
  <si>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</si>
  <si>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</si>
  <si>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</si>
  <si>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</si>
  <si>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</si>
  <si>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</si>
  <si>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</si>
  <si>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</si>
  <si>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</si>
  <si>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</si>
  <si>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</si>
  <si>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</si>
  <si>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</si>
  <si>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</si>
  <si>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</si>
  <si>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</si>
  <si>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</si>
  <si>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</si>
  <si>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</si>
  <si>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</si>
  <si>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</si>
  <si>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</si>
  <si>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</si>
  <si>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</si>
  <si>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</si>
  <si>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</si>
  <si>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</si>
  <si>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</si>
  <si>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</si>
  <si>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</si>
  <si>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</si>
  <si>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</si>
  <si>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</si>
  <si>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</si>
  <si>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</si>
  <si>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</si>
  <si>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</si>
  <si>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</si>
  <si>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</si>
  <si>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</si>
  <si>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</si>
  <si>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</si>
  <si>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</si>
  <si>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</si>
  <si>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</si>
  <si>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</si>
  <si>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</si>
  <si>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</si>
  <si>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</si>
  <si>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</si>
  <si>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</si>
  <si>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</si>
  <si>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</si>
  <si>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</si>
  <si>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</si>
  <si>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</si>
  <si>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</si>
  <si>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</si>
  <si>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</si>
  <si>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</si>
  <si>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</si>
  <si>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</si>
  <si>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</si>
  <si>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</si>
  <si>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</si>
  <si>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</si>
  <si>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</si>
  <si>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</si>
  <si>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</si>
  <si>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</si>
  <si>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</si>
  <si>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</si>
  <si>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</si>
  <si>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</si>
  <si>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</si>
  <si>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</si>
  <si>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</si>
  <si>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</si>
  <si>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</si>
  <si>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</si>
  <si>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</si>
  <si>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</si>
  <si>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</si>
  <si>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</si>
  <si>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</si>
  <si>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</si>
  <si>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</si>
  <si>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</si>
  <si>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</si>
  <si>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</si>
  <si>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</si>
  <si>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</si>
  <si>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</si>
  <si>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</si>
  <si>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</si>
  <si>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</si>
  <si>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</si>
  <si>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</si>
  <si>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</si>
  <si>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</si>
  <si>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</si>
  <si>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</si>
  <si>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</si>
  <si>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</si>
  <si>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</si>
  <si>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</si>
  <si>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</si>
  <si>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</si>
  <si>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</si>
  <si>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</si>
  <si>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</si>
  <si>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</si>
  <si>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</si>
  <si>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</si>
  <si>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</si>
  <si>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</si>
  <si>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</si>
  <si>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</si>
  <si>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</si>
  <si>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</si>
  <si>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</si>
  <si>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</si>
  <si>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</si>
  <si>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</si>
  <si>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</si>
  <si>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</si>
  <si>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</si>
  <si>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</si>
  <si>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</si>
  <si>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</si>
  <si>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</si>
  <si>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</si>
  <si>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</si>
  <si>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</si>
  <si>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</si>
  <si>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</si>
  <si>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</si>
  <si>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</si>
  <si>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</si>
  <si>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</si>
  <si>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</si>
  <si>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</si>
  <si>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</si>
  <si>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</si>
  <si>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</si>
  <si>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</si>
  <si>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</si>
  <si>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</si>
  <si>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</si>
  <si>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</si>
  <si>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</si>
  <si>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</si>
  <si>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</si>
  <si>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</si>
  <si>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</si>
  <si>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</si>
  <si>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</si>
  <si>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</si>
  <si>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</si>
  <si>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</si>
  <si>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</si>
  <si>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</si>
  <si>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</si>
  <si>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</si>
  <si>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</si>
  <si>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</si>
  <si>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</si>
  <si>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</si>
  <si>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</si>
  <si>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</si>
  <si>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</si>
  <si>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</si>
  <si>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</si>
  <si>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</si>
  <si>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</si>
  <si>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</si>
  <si>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</si>
  <si>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</si>
  <si>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</si>
  <si>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</si>
  <si>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</si>
  <si>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</si>
  <si>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</si>
  <si>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</si>
  <si>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</si>
  <si>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</si>
  <si>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</si>
  <si>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</si>
  <si>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</si>
  <si>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</si>
  <si>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</si>
  <si>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</si>
  <si>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</si>
  <si>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</si>
  <si>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</si>
  <si>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</si>
  <si>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</si>
  <si>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</si>
  <si>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</si>
  <si>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</si>
  <si>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</si>
  <si>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</si>
  <si>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</si>
  <si>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</si>
  <si>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</si>
  <si>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</si>
  <si>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</si>
  <si>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</si>
  <si>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</si>
  <si>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</si>
  <si>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</si>
  <si>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</si>
  <si>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</si>
  <si>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</si>
  <si>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</si>
  <si>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</si>
  <si>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</si>
  <si>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</si>
  <si>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</si>
  <si>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</si>
  <si>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</si>
  <si>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</si>
  <si>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</si>
  <si>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</si>
  <si>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</si>
  <si>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</si>
  <si>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</si>
  <si>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</si>
  <si>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</si>
  <si>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</si>
  <si>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</si>
  <si>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</si>
  <si>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</si>
  <si>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</si>
  <si>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</si>
  <si>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</si>
  <si>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</si>
  <si>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</si>
  <si>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</si>
  <si>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</si>
  <si>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</si>
  <si>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</si>
  <si>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</si>
  <si>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</si>
  <si>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</si>
  <si>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</si>
  <si>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</si>
  <si>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</si>
  <si>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</si>
  <si>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</si>
  <si>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</si>
  <si>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</si>
  <si>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</si>
  <si>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</si>
  <si>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</si>
  <si>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</si>
  <si>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</si>
  <si>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</si>
  <si>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</si>
  <si>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</si>
  <si>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</si>
  <si>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</si>
  <si>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</si>
  <si>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</si>
  <si>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</si>
  <si>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</si>
  <si>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</si>
  <si>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</si>
  <si>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</si>
  <si>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</si>
  <si>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</si>
  <si>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</si>
  <si>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</si>
  <si>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</si>
  <si>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</si>
  <si>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</si>
  <si>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</si>
  <si>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</si>
  <si>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</si>
  <si>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</si>
  <si>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</si>
  <si>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</si>
  <si>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</si>
  <si>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</si>
  <si>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</si>
  <si>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</si>
  <si>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</si>
  <si>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</si>
  <si>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</si>
  <si>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</si>
  <si>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</si>
  <si>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</si>
  <si>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</si>
  <si>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</si>
  <si>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</si>
  <si>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</si>
  <si>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</si>
  <si>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</si>
  <si>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</si>
  <si>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</si>
  <si>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</si>
  <si>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</si>
  <si>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</si>
  <si>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</si>
  <si>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</si>
  <si>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</si>
  <si>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</si>
  <si>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</si>
  <si>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</si>
  <si>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</si>
  <si>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</si>
  <si>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</si>
  <si>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</si>
  <si>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</si>
  <si>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</si>
  <si>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</si>
  <si>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</si>
  <si>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</si>
  <si>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</si>
  <si>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</si>
  <si>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</si>
  <si>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</si>
  <si>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</si>
  <si>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</si>
  <si>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</si>
  <si>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</si>
  <si>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</si>
  <si>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</si>
  <si>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</si>
  <si>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</si>
  <si>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</si>
  <si>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</si>
  <si>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</si>
  <si>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</si>
  <si>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</si>
  <si>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</si>
  <si>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</si>
  <si>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</si>
  <si>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</si>
  <si>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</si>
  <si>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</si>
  <si>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</si>
  <si>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</si>
  <si>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</si>
  <si>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</si>
  <si>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</si>
  <si>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</si>
  <si>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</si>
  <si>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</si>
  <si>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</si>
  <si>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</si>
  <si>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</si>
  <si>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</si>
  <si>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</si>
  <si>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</si>
  <si>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</si>
  <si>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</si>
  <si>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</si>
  <si>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</si>
  <si>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</si>
  <si>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</si>
  <si>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</si>
  <si>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</si>
  <si>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</si>
  <si>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</si>
  <si>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</si>
  <si>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</si>
  <si>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</si>
  <si>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</si>
  <si>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</si>
  <si>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</si>
  <si>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</si>
  <si>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</si>
  <si>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</si>
  <si>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</si>
  <si>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</si>
  <si>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</si>
  <si>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</si>
  <si>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</si>
  <si>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</si>
  <si>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</si>
  <si>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</si>
  <si>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</si>
  <si>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</si>
  <si>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</si>
  <si>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</si>
  <si>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</si>
  <si>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</si>
  <si>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</si>
  <si>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</si>
  <si>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</si>
  <si>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</si>
  <si>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</si>
  <si>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</si>
  <si>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</si>
  <si>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</si>
  <si>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</si>
  <si>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</si>
  <si>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</si>
  <si>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</si>
  <si>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</si>
  <si>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</si>
  <si>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</si>
  <si>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</si>
  <si>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</si>
  <si>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</si>
  <si>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</si>
  <si>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</si>
  <si>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</si>
  <si>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</si>
  <si>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</si>
  <si>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</si>
  <si>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</si>
  <si>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</si>
  <si>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</si>
  <si>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</si>
  <si>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</si>
  <si>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</si>
  <si>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</si>
  <si>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</si>
  <si>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</si>
  <si>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</si>
  <si>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</si>
  <si>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</si>
  <si>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</si>
  <si>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</si>
  <si>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</si>
  <si>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</si>
  <si>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</si>
  <si>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</si>
  <si>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</si>
  <si>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</si>
  <si>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</si>
  <si>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</si>
  <si>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</si>
  <si>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</si>
  <si>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</si>
  <si>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</si>
  <si>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</si>
  <si>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</si>
  <si>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</si>
  <si>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</si>
  <si>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</si>
  <si>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</si>
  <si>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</si>
  <si>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</si>
  <si>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</si>
  <si>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</si>
  <si>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</si>
  <si>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</si>
  <si>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</si>
  <si>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</si>
  <si>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</si>
  <si>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</si>
  <si>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</si>
  <si>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</si>
  <si>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</si>
  <si>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</si>
  <si>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</si>
  <si>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</si>
  <si>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</si>
  <si>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</si>
  <si>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</si>
  <si>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</si>
  <si>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</si>
  <si>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</si>
  <si>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</si>
  <si>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</si>
  <si>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</si>
  <si>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</si>
  <si>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</si>
  <si>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</si>
  <si>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</si>
  <si>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</si>
  <si>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</si>
  <si>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</si>
  <si>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</si>
  <si>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</si>
  <si>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</si>
  <si>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</si>
  <si>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</si>
  <si>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</si>
  <si>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</si>
  <si>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</si>
  <si>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</si>
  <si>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</si>
  <si>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</si>
  <si>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</si>
  <si>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</si>
  <si>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</si>
  <si>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</si>
  <si>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</si>
  <si>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</si>
  <si>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</si>
  <si>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</si>
  <si>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</si>
  <si>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</si>
  <si>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</si>
  <si>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</si>
  <si>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</si>
  <si>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</si>
  <si>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</si>
  <si>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</si>
  <si>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</si>
  <si>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</si>
  <si>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</si>
  <si>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</si>
  <si>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</si>
  <si>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</si>
  <si>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</si>
  <si>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</si>
  <si>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</si>
  <si>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</si>
  <si>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</si>
  <si>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</si>
  <si>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</si>
  <si>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</si>
  <si>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</si>
  <si>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</si>
  <si>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</si>
  <si>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</si>
  <si>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</si>
  <si>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</si>
  <si>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</si>
  <si>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</si>
  <si>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</si>
  <si>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</si>
  <si>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</si>
  <si>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</si>
  <si>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</si>
  <si>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</si>
  <si>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</si>
  <si>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</si>
  <si>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</si>
  <si>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</si>
  <si>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</si>
  <si>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</si>
  <si>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</si>
  <si>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</si>
  <si>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</si>
  <si>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</si>
  <si>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</si>
  <si>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</si>
  <si>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</si>
  <si>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</si>
  <si>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</si>
  <si>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</si>
  <si>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</si>
  <si>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</si>
  <si>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</si>
  <si>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</si>
  <si>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</si>
  <si>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</si>
  <si>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</si>
  <si>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</si>
  <si>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</si>
  <si>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</si>
  <si>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</si>
  <si>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</si>
  <si>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</si>
  <si>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</si>
  <si>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</si>
  <si>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</si>
  <si>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</si>
  <si>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</si>
  <si>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</si>
  <si>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</si>
  <si>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</si>
  <si>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</si>
  <si>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</si>
  <si>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</si>
  <si>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</si>
  <si>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</si>
  <si>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</si>
  <si>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</si>
  <si>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</si>
  <si>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</si>
  <si>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</si>
  <si>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</si>
  <si>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</si>
  <si>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</si>
  <si>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</si>
  <si>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</si>
  <si>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</si>
  <si>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</si>
  <si>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</si>
  <si>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</si>
  <si>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</si>
  <si>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</si>
  <si>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</si>
  <si>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</si>
  <si>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</si>
  <si>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</si>
  <si>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</si>
  <si>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</si>
  <si>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</si>
  <si>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</si>
  <si>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</si>
  <si>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</si>
  <si>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</si>
  <si>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</si>
  <si>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</si>
  <si>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</si>
  <si>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</si>
  <si>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</si>
  <si>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</si>
  <si>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</si>
  <si>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</si>
  <si>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</si>
  <si>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</si>
  <si>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</si>
  <si>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</si>
  <si>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</si>
  <si>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</si>
  <si>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</si>
  <si>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</si>
  <si>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</si>
  <si>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</si>
  <si>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</si>
  <si>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</si>
  <si>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</si>
  <si>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</si>
  <si>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</si>
  <si>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</si>
  <si>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</si>
  <si>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</si>
  <si>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</si>
  <si>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</si>
  <si>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</si>
  <si>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</si>
  <si>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</si>
  <si>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</si>
  <si>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</si>
  <si>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</si>
  <si>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</si>
  <si>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</si>
  <si>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</si>
  <si>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</si>
  <si>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</si>
  <si>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</si>
  <si>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</si>
  <si>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</si>
  <si>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</si>
  <si>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</si>
  <si>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</si>
  <si>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</si>
  <si>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</si>
  <si>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</si>
  <si>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</si>
  <si>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</si>
  <si>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</si>
  <si>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</si>
  <si>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</si>
  <si>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</si>
  <si>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</si>
  <si>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</si>
  <si>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</si>
  <si>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</si>
  <si>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</si>
  <si>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</si>
  <si>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</si>
  <si>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</si>
  <si>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</si>
  <si>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</si>
  <si>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</si>
  <si>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</si>
  <si>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</si>
  <si>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</si>
  <si>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</si>
  <si>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</si>
  <si>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</si>
  <si>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</si>
  <si>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</si>
  <si>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</si>
  <si>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</si>
  <si>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</si>
  <si>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</si>
  <si>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</si>
  <si>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</si>
  <si>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</si>
  <si>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</si>
  <si>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</si>
  <si>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</si>
  <si>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</si>
  <si>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</si>
  <si>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</si>
  <si>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</si>
  <si>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</si>
  <si>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</si>
  <si>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</si>
  <si>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</si>
  <si>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</si>
  <si>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</si>
  <si>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</si>
  <si>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</si>
  <si>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</si>
  <si>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</si>
  <si>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</si>
  <si>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</si>
  <si>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</si>
  <si>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</si>
  <si>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</si>
  <si>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</si>
  <si>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</si>
  <si>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</si>
  <si>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</si>
  <si>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</si>
  <si>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</si>
  <si>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</si>
  <si>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</si>
  <si>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</si>
  <si>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</si>
  <si>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</si>
  <si>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</si>
  <si>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</si>
  <si>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</si>
  <si>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</si>
  <si>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</si>
  <si>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</si>
  <si>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</si>
  <si>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</si>
  <si>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</si>
  <si>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</si>
  <si>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</si>
  <si>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</si>
  <si>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</si>
  <si>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</si>
  <si>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</si>
  <si>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</si>
  <si>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</si>
  <si>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</si>
  <si>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</si>
  <si>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</si>
  <si>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</si>
  <si>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</si>
  <si>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</si>
  <si>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</si>
  <si>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</si>
  <si>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</si>
  <si>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</si>
  <si>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</si>
  <si>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</si>
  <si>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</si>
  <si>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</si>
  <si>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</si>
  <si>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</si>
  <si>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</si>
  <si>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</si>
  <si>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</si>
  <si>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</si>
  <si>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</si>
  <si>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</si>
  <si>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</si>
  <si>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</si>
  <si>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</si>
  <si>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</si>
  <si>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</si>
  <si>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</si>
  <si>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</si>
  <si>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</si>
  <si>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</si>
  <si>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</si>
  <si>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</si>
  <si>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</si>
  <si>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</si>
  <si>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</si>
  <si>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</si>
  <si>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</si>
  <si>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</si>
  <si>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</si>
  <si>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</si>
  <si>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</si>
  <si>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</si>
  <si>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</si>
  <si>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</si>
  <si>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</si>
  <si>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</si>
  <si>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</si>
  <si>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</si>
  <si>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</si>
  <si>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</si>
  <si>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</si>
  <si>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</si>
  <si>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</si>
  <si>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</si>
  <si>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</si>
  <si>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</si>
  <si>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</si>
  <si>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</si>
  <si>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</si>
  <si>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</si>
  <si>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</si>
  <si>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</si>
  <si>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</si>
  <si>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</si>
  <si>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</si>
  <si>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</si>
  <si>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</si>
  <si>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</si>
  <si>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</si>
  <si>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</si>
  <si>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</si>
  <si>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</si>
  <si>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</si>
  <si>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</si>
  <si>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</si>
  <si>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</si>
  <si>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</si>
  <si>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</si>
  <si>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</si>
  <si>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</si>
  <si>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</si>
  <si>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</si>
  <si>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</si>
  <si>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</si>
  <si>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</si>
  <si>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</si>
  <si>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</si>
  <si>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</si>
  <si>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</si>
  <si>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</si>
  <si>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</si>
  <si>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</si>
  <si>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</si>
  <si>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</si>
  <si>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</si>
  <si>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</si>
  <si>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</si>
  <si>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</si>
  <si>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</si>
  <si>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</si>
  <si>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</si>
  <si>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</si>
  <si>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</si>
  <si>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</si>
  <si>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</si>
  <si>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</si>
  <si>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</si>
  <si>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</si>
  <si>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</si>
  <si>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</si>
  <si>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</si>
  <si>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</si>
  <si>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</si>
  <si>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</si>
  <si>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</si>
  <si>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</si>
  <si>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</si>
  <si>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</si>
  <si>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</si>
  <si>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</si>
  <si>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</si>
  <si>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</si>
  <si>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</si>
  <si>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</si>
  <si>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</si>
  <si>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</si>
  <si>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</si>
  <si>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</si>
  <si>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</si>
  <si>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</si>
  <si>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</si>
  <si>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</si>
  <si>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</si>
  <si>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</si>
  <si>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</si>
  <si>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</si>
  <si>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</si>
  <si>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</si>
  <si>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</si>
  <si>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</si>
  <si>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</si>
  <si>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</si>
  <si>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</si>
  <si>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</si>
  <si>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</si>
  <si>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</si>
  <si>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</si>
  <si>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</si>
  <si>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</si>
  <si>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</si>
  <si>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</si>
  <si>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</si>
  <si>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</si>
  <si>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</si>
  <si>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</si>
  <si>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</si>
  <si>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</si>
  <si>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</si>
  <si>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</si>
  <si>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</si>
  <si>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</si>
  <si>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</si>
  <si>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</si>
  <si>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</si>
  <si>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</si>
  <si>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</si>
  <si>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</si>
  <si>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</si>
  <si>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</si>
  <si>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</si>
  <si>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</si>
  <si>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</si>
  <si>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</si>
  <si>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</si>
  <si>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</si>
  <si>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</si>
  <si>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</si>
  <si>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</si>
  <si>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</si>
  <si>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</si>
  <si>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</si>
  <si>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</si>
  <si>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</si>
  <si>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</si>
  <si>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</si>
  <si>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</si>
  <si>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</si>
  <si>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</si>
  <si>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</si>
  <si>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</si>
  <si>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</si>
  <si>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</si>
  <si>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</si>
  <si>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</si>
  <si>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</si>
  <si>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</si>
  <si>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</si>
  <si>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</si>
  <si>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</si>
  <si>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</si>
  <si>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</si>
  <si>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</si>
  <si>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</si>
  <si>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</si>
  <si>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</si>
  <si>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</si>
  <si>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</si>
  <si>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</si>
  <si>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</si>
  <si>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</si>
  <si>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</si>
  <si>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</si>
  <si>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</si>
  <si>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</si>
  <si>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</si>
  <si>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</si>
  <si>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</si>
  <si>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</si>
  <si>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</si>
  <si>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</si>
  <si>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</si>
  <si>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</si>
  <si>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</si>
  <si>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</si>
  <si>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</si>
  <si>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</si>
  <si>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</si>
  <si>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</si>
  <si>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</si>
  <si>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</si>
  <si>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</si>
  <si>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</si>
  <si>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</si>
  <si>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</si>
  <si>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</si>
  <si>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</si>
  <si>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</si>
  <si>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</si>
  <si>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</si>
  <si>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</si>
  <si>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</si>
  <si>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</si>
  <si>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</si>
  <si>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</si>
  <si>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</si>
  <si>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</si>
  <si>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</si>
  <si>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</si>
  <si>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</si>
  <si>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</si>
  <si>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</si>
  <si>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</si>
  <si>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</si>
  <si>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</si>
  <si>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</si>
  <si>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</si>
  <si>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</si>
  <si>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</si>
  <si>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</si>
  <si>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</si>
  <si>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</si>
  <si>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</si>
  <si>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</si>
  <si>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</si>
  <si>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</si>
  <si>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</si>
  <si>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</si>
  <si>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</si>
  <si>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</si>
  <si>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</si>
  <si>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</si>
  <si>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</si>
  <si>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</si>
  <si>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</si>
  <si>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</si>
  <si>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</si>
  <si>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</si>
  <si>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</si>
  <si>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</si>
  <si>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</si>
  <si>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</si>
  <si>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</si>
  <si>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</si>
  <si>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</si>
  <si>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</si>
  <si>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</si>
  <si>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</si>
  <si>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</si>
  <si>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</si>
  <si>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</si>
  <si>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</si>
  <si>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</si>
  <si>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</si>
  <si>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</si>
  <si>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</si>
  <si>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</si>
  <si>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</si>
  <si>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</si>
  <si>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</si>
  <si>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</si>
  <si>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</si>
  <si>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</si>
  <si>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</si>
  <si>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</si>
  <si>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</si>
  <si>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</si>
  <si>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</si>
  <si>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</si>
  <si>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</si>
  <si>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</si>
  <si>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</si>
  <si>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</si>
  <si>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</si>
  <si>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</si>
  <si>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</si>
  <si>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</si>
  <si>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</si>
  <si>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</si>
  <si>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</si>
  <si>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</si>
  <si>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</si>
  <si>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</si>
  <si>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</si>
  <si>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</si>
  <si>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</si>
  <si>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</si>
  <si>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</si>
  <si>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</si>
  <si>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</si>
  <si>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</si>
  <si>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</si>
  <si>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</si>
  <si>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</si>
  <si>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</si>
  <si>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</si>
  <si>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</si>
  <si>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</si>
  <si>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</si>
  <si>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</si>
  <si>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</si>
  <si>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</si>
  <si>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</si>
  <si>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</si>
  <si>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</si>
  <si>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</si>
  <si>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</si>
  <si>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</si>
  <si>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</si>
  <si>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</si>
  <si>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</si>
  <si>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</si>
  <si>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</si>
  <si>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</si>
  <si>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</si>
  <si>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</si>
  <si>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</si>
  <si>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</si>
  <si>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</si>
  <si>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</si>
  <si>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</si>
  <si>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</si>
  <si>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</si>
  <si>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</si>
  <si>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</si>
  <si>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</si>
  <si>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</si>
  <si>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</si>
  <si>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</si>
  <si>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</si>
  <si>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</si>
  <si>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</si>
  <si>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</si>
  <si>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</si>
  <si>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</si>
  <si>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</si>
  <si>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</si>
  <si>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</si>
  <si>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</si>
  <si>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</si>
  <si>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</si>
  <si>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</si>
  <si>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</si>
  <si>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</si>
  <si>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</si>
  <si>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</si>
  <si>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</si>
  <si>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</si>
  <si>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</si>
  <si>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</si>
  <si>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</si>
  <si>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</si>
  <si>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</si>
  <si>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</si>
  <si>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</si>
  <si>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</si>
  <si>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</si>
  <si>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</si>
  <si>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</si>
  <si>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</si>
  <si>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</si>
  <si>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</si>
  <si>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</si>
  <si>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</si>
  <si>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</si>
  <si>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</si>
  <si>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</si>
  <si>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</si>
  <si>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</si>
  <si>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</si>
  <si>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</si>
  <si>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</si>
  <si>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</si>
  <si>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</si>
  <si>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</si>
  <si>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</si>
  <si>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</si>
  <si>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</si>
  <si>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</si>
  <si>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</si>
  <si>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</si>
  <si>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</si>
  <si>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</si>
  <si>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</si>
  <si>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</si>
  <si>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</si>
  <si>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</si>
  <si>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</si>
  <si>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</si>
  <si>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</si>
  <si>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</si>
  <si>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</si>
  <si>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</si>
  <si>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</si>
  <si>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</si>
  <si>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</si>
  <si>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</si>
  <si>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</si>
  <si>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</si>
  <si>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</si>
  <si>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</si>
  <si>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</si>
  <si>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</si>
  <si>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</si>
  <si>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</si>
  <si>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</si>
  <si>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</si>
  <si>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</si>
  <si>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</si>
  <si>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</si>
  <si>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</si>
  <si>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</si>
  <si>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</si>
  <si>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</si>
  <si>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</si>
  <si>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</si>
  <si>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</si>
  <si>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</si>
  <si>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</si>
  <si>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</si>
  <si>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</si>
  <si>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</si>
  <si>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</si>
  <si>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</si>
  <si>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</si>
  <si>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</si>
  <si>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</si>
  <si>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</si>
  <si>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</si>
  <si>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</si>
  <si>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</si>
  <si>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</si>
  <si>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</si>
  <si>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</si>
  <si>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</si>
  <si>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</si>
  <si>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</si>
  <si>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</si>
  <si>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</si>
  <si>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</si>
  <si>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</si>
  <si>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</si>
  <si>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</si>
  <si>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</si>
  <si>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</si>
  <si>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</si>
  <si>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</si>
  <si>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</si>
  <si>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</si>
  <si>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</si>
  <si>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</si>
  <si>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</si>
  <si>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</si>
  <si>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</si>
  <si>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</si>
  <si>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</si>
  <si>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</si>
  <si>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</si>
  <si>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</si>
  <si>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</si>
  <si>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</si>
  <si>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</si>
  <si>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</si>
  <si>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</si>
  <si>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</si>
  <si>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</si>
  <si>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</si>
  <si>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</si>
  <si>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</si>
  <si>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</si>
  <si>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</si>
  <si>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</si>
  <si>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</si>
  <si>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</si>
  <si>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</si>
  <si>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</si>
  <si>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</si>
  <si>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</si>
  <si>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</si>
  <si>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</si>
  <si>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</si>
  <si>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</si>
  <si>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</si>
  <si>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</si>
  <si>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</si>
  <si>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</si>
  <si>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</si>
  <si>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</si>
  <si>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</si>
  <si>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</si>
  <si>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</si>
  <si>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</si>
  <si>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</si>
  <si>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</si>
  <si>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</si>
  <si>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</si>
  <si>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</si>
  <si>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</si>
  <si>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</si>
  <si>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</si>
  <si>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</si>
  <si>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</si>
  <si>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</si>
  <si>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</si>
  <si>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</si>
  <si>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</si>
  <si>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</si>
  <si>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</si>
  <si>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</si>
  <si>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</si>
  <si>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</si>
  <si>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</si>
  <si>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</si>
  <si>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</si>
  <si>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</si>
  <si>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</si>
  <si>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</si>
  <si>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</si>
  <si>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</si>
  <si>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</si>
  <si>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</si>
  <si>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</si>
  <si>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</si>
  <si>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</si>
  <si>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</si>
  <si>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</si>
  <si>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</si>
  <si>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</si>
  <si>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</si>
  <si>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</si>
  <si>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</si>
  <si>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</si>
  <si>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</si>
  <si>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</si>
  <si>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</si>
  <si>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</si>
  <si>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</si>
  <si>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</si>
  <si>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</si>
  <si>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</si>
  <si>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</si>
  <si>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</si>
  <si>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</si>
  <si>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</si>
  <si>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</si>
  <si>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</si>
  <si>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</si>
  <si>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</si>
  <si>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</si>
  <si>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</si>
  <si>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</si>
  <si>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</si>
  <si>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</si>
  <si>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</si>
  <si>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</si>
  <si>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</si>
  <si>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</si>
  <si>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</si>
  <si>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</si>
  <si>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</si>
  <si>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</si>
  <si>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</si>
  <si>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</si>
  <si>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</si>
  <si>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</si>
  <si>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</si>
  <si>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</si>
  <si>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</si>
  <si>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</si>
  <si>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</si>
  <si>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</si>
  <si>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</si>
  <si>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</si>
  <si>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</si>
  <si>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</si>
  <si>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</si>
  <si>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</si>
  <si>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</si>
  <si>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</si>
  <si>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</si>
  <si>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</si>
  <si>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</si>
  <si>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</si>
  <si>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</si>
  <si>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</si>
  <si>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</si>
  <si>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</si>
  <si>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</si>
  <si>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</si>
  <si>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</si>
  <si>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</si>
  <si>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</si>
  <si>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</si>
  <si>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</si>
  <si>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</si>
  <si>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</si>
  <si>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</si>
  <si>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</si>
  <si>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</si>
  <si>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</si>
  <si>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</si>
  <si>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</si>
  <si>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</si>
  <si>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</si>
  <si>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</si>
  <si>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</si>
  <si>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</si>
  <si>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</si>
  <si>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</si>
  <si>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</si>
  <si>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</si>
  <si>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</si>
  <si>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</si>
  <si>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</si>
  <si>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</si>
  <si>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</si>
  <si>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</si>
  <si>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</si>
  <si>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</si>
  <si>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</si>
  <si>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</si>
  <si>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</si>
  <si>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</si>
  <si>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</si>
  <si>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</si>
  <si>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</si>
  <si>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</si>
  <si>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</si>
  <si>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</si>
  <si>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</si>
  <si>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</si>
  <si>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</si>
  <si>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</si>
  <si>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</si>
  <si>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</si>
  <si>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</si>
  <si>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</si>
  <si>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</si>
  <si>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</si>
  <si>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</si>
  <si>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</si>
  <si>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</si>
  <si>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</si>
  <si>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</si>
  <si>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</si>
  <si>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</si>
  <si>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</si>
  <si>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</si>
  <si>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</si>
  <si>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</si>
  <si>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</si>
  <si>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</si>
  <si>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</si>
  <si>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</si>
  <si>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</si>
  <si>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</si>
  <si>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</si>
  <si>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</si>
  <si>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</si>
  <si>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</si>
  <si>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</si>
  <si>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</si>
  <si>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</si>
  <si>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</si>
  <si>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</si>
  <si>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</si>
  <si>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</si>
  <si>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</si>
  <si>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</si>
  <si>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</si>
  <si>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</si>
  <si>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</si>
  <si>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</si>
  <si>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</si>
  <si>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</si>
  <si>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</si>
  <si>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</si>
  <si>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</si>
  <si>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</si>
  <si>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</si>
  <si>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</si>
  <si>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</si>
  <si>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</si>
  <si>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</si>
  <si>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</si>
  <si>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</si>
  <si>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</si>
  <si>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</si>
  <si>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</si>
  <si>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</si>
  <si>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</si>
  <si>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</si>
  <si>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</si>
  <si>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</si>
  <si>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</si>
  <si>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</si>
  <si>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</si>
  <si>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</si>
  <si>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</si>
  <si>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</si>
  <si>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</si>
  <si>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</si>
  <si>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</si>
  <si>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</si>
  <si>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</si>
  <si>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</si>
  <si>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</si>
  <si>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</si>
  <si>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</si>
  <si>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</si>
  <si>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</si>
  <si>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</si>
  <si>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</si>
  <si>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</si>
  <si>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</si>
  <si>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</si>
  <si>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</si>
  <si>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</si>
  <si>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</si>
  <si>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</si>
  <si>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</si>
  <si>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</si>
  <si>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</si>
  <si>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</si>
  <si>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</si>
  <si>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</si>
  <si>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</si>
  <si>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</si>
  <si>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</si>
  <si>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</si>
  <si>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</si>
  <si>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</si>
  <si>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</si>
  <si>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</si>
  <si>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</si>
  <si>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</si>
  <si>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</si>
  <si>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</si>
  <si>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</si>
  <si>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</si>
  <si>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</si>
  <si>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</si>
  <si>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</si>
  <si>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</si>
  <si>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</si>
  <si>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</si>
  <si>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</si>
  <si>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</si>
  <si>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</si>
  <si>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</si>
  <si>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</si>
  <si>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</si>
  <si>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</si>
  <si>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</si>
  <si>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</si>
  <si>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</si>
  <si>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</si>
  <si>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</si>
  <si>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</si>
  <si>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</si>
  <si>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</si>
  <si>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</si>
  <si>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</si>
  <si>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</si>
  <si>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</si>
  <si>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</si>
  <si>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</si>
  <si>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</si>
  <si>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</si>
  <si>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</si>
  <si>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</si>
  <si>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</si>
  <si>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</si>
  <si>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</si>
  <si>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</si>
  <si>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</si>
  <si>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</si>
  <si>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</si>
  <si>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</si>
  <si>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</si>
  <si>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</si>
  <si>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</si>
  <si>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</si>
  <si>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</si>
  <si>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</si>
  <si>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</si>
  <si>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</si>
  <si>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</si>
  <si>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</si>
  <si>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</si>
  <si>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</si>
  <si>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</si>
  <si>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</si>
  <si>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</si>
  <si>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</si>
  <si>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</si>
  <si>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</si>
  <si>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</si>
  <si>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</si>
  <si>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</si>
  <si>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</si>
  <si>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</si>
  <si>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</si>
  <si>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</si>
  <si>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</si>
  <si>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</si>
  <si>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</si>
  <si>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</si>
  <si>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</si>
  <si>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</si>
  <si>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</si>
  <si>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</si>
  <si>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</si>
  <si>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</si>
  <si>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</si>
  <si>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</si>
  <si>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</si>
  <si>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</si>
  <si>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</si>
  <si>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</si>
  <si>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</si>
  <si>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</si>
  <si>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</si>
  <si>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</si>
  <si>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</si>
  <si>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</si>
  <si>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</si>
  <si>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</si>
  <si>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</si>
  <si>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</si>
  <si>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</si>
  <si>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</si>
  <si>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</si>
  <si>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</si>
  <si>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</si>
  <si>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</si>
  <si>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</si>
  <si>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</si>
  <si>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</si>
  <si>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</si>
  <si>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</si>
  <si>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</si>
  <si>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</si>
  <si>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</si>
  <si>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</si>
  <si>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</si>
  <si>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</si>
  <si>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</si>
  <si>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</si>
  <si>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</si>
  <si>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</si>
  <si>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</si>
  <si>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</si>
  <si>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</si>
  <si>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</si>
  <si>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</si>
  <si>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</si>
  <si>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</si>
  <si>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</si>
  <si>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</si>
  <si>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</si>
  <si>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</si>
  <si>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</si>
  <si>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</si>
  <si>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</si>
  <si>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</si>
  <si>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</si>
  <si>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</si>
  <si>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</si>
  <si>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</si>
  <si>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</si>
  <si>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</si>
  <si>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</si>
  <si>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</si>
  <si>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</si>
  <si>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</si>
  <si>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</si>
  <si>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</si>
  <si>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</si>
  <si>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</si>
  <si>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</si>
  <si>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</si>
  <si>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</si>
  <si>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</si>
  <si>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</si>
  <si>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</si>
  <si>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</si>
  <si>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</si>
  <si>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</si>
  <si>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</si>
  <si>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</si>
  <si>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</si>
  <si>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</si>
  <si>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</si>
  <si>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</si>
  <si>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</si>
  <si>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</si>
  <si>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</si>
  <si>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</si>
  <si>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</si>
  <si>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</si>
  <si>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</si>
  <si>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</si>
  <si>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</si>
  <si>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</si>
  <si>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</si>
  <si>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</si>
  <si>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</si>
  <si>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</si>
  <si>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</si>
  <si>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</si>
  <si>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</si>
  <si>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</si>
  <si>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</si>
  <si>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</si>
  <si>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</si>
  <si>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</si>
  <si>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</si>
  <si>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</si>
  <si>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</si>
  <si>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</si>
  <si>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</si>
  <si>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</si>
  <si>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</si>
  <si>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</si>
  <si>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</si>
  <si>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</si>
  <si>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</si>
  <si>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</si>
  <si>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</si>
  <si>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</si>
  <si>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</si>
  <si>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</si>
  <si>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</si>
  <si>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</si>
  <si>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</si>
  <si>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</si>
  <si>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</si>
  <si>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</si>
  <si>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</si>
  <si>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</si>
  <si>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</si>
  <si>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</si>
  <si>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</si>
  <si>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</si>
  <si>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</si>
  <si>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</si>
  <si>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</si>
  <si>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</si>
  <si>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</si>
  <si>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</si>
  <si>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</si>
  <si>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</si>
  <si>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</si>
  <si>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</si>
  <si>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</si>
  <si>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</si>
  <si>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</si>
  <si>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</si>
  <si>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</si>
  <si>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</si>
  <si>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</si>
  <si>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</si>
  <si>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</si>
  <si>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</si>
  <si>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</si>
  <si>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</si>
  <si>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</si>
  <si>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</si>
  <si>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</si>
  <si>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</si>
  <si>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</si>
  <si>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</si>
  <si>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</si>
  <si>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</si>
  <si>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</si>
  <si>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</si>
  <si>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</si>
  <si>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</si>
  <si>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</si>
  <si>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</si>
  <si>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</si>
  <si>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</si>
  <si>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</si>
  <si>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</si>
  <si>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</si>
  <si>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</si>
  <si>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</si>
  <si>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</si>
  <si>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</si>
  <si>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</si>
  <si>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</si>
  <si>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</si>
  <si>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</si>
  <si>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</si>
  <si>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</si>
  <si>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</si>
  <si>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</si>
  <si>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</si>
  <si>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</si>
  <si>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</si>
  <si>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</si>
  <si>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</si>
  <si>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</si>
  <si>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</si>
  <si>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</si>
  <si>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</si>
  <si>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</si>
  <si>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</si>
  <si>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</si>
  <si>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</si>
  <si>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</si>
  <si>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</si>
  <si>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</si>
  <si>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</si>
  <si>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</si>
  <si>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</si>
  <si>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</si>
  <si>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</si>
  <si>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</si>
  <si>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</si>
  <si>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</si>
  <si>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</si>
  <si>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</si>
  <si>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</si>
  <si>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</si>
  <si>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</si>
  <si>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</si>
  <si>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</si>
  <si>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</si>
  <si>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</si>
  <si>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</si>
  <si>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</si>
  <si>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</si>
  <si>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</si>
  <si>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</si>
  <si>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</si>
  <si>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</si>
  <si>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</si>
  <si>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</si>
  <si>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</si>
  <si>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</si>
  <si>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</si>
  <si>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</si>
  <si>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</si>
  <si>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</si>
  <si>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</si>
  <si>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</si>
  <si>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</si>
  <si>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</si>
  <si>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</si>
  <si>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</si>
  <si>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</si>
  <si>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</si>
  <si>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</si>
  <si>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</si>
  <si>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</si>
  <si>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</si>
  <si>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</si>
  <si>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</si>
  <si>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</si>
  <si>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</si>
  <si>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</si>
  <si>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</si>
  <si>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</si>
  <si>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</si>
  <si>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</si>
  <si>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</si>
  <si>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</si>
  <si>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</si>
  <si>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</si>
  <si>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</si>
  <si>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</si>
  <si>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</si>
  <si>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</si>
  <si>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</si>
  <si>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</si>
  <si>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</si>
  <si>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</si>
  <si>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</si>
  <si>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</si>
  <si>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</si>
  <si>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</si>
  <si>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</si>
  <si>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</si>
  <si>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</si>
  <si>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</si>
  <si>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</si>
  <si>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</si>
  <si>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</si>
  <si>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</si>
  <si>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</si>
  <si>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</si>
  <si>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</si>
  <si>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</si>
  <si>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</si>
  <si>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</si>
  <si>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</si>
  <si>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</si>
  <si>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</si>
  <si>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</si>
  <si>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</si>
  <si>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</si>
  <si>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</si>
  <si>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</si>
  <si>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</si>
  <si>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</si>
  <si>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</si>
  <si>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</si>
  <si>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</si>
  <si>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</si>
  <si>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</si>
  <si>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</si>
  <si>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</si>
  <si>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</si>
  <si>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</si>
  <si>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</si>
  <si>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</si>
  <si>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</si>
  <si>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</si>
  <si>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</si>
  <si>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</si>
  <si>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</si>
  <si>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</si>
  <si>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</si>
  <si>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</si>
  <si>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</si>
  <si>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</si>
  <si>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</si>
  <si>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</si>
  <si>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</si>
  <si>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</si>
  <si>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</si>
  <si>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</si>
  <si>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</si>
  <si>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</si>
  <si>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</si>
  <si>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</si>
  <si>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</si>
  <si>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</si>
  <si>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</si>
  <si>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</si>
  <si>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</si>
  <si>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</si>
  <si>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</si>
  <si>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</si>
  <si>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</si>
  <si>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</si>
  <si>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</si>
  <si>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</si>
  <si>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</si>
  <si>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</si>
  <si>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</si>
  <si>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</si>
  <si>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</si>
  <si>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</si>
  <si>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</si>
  <si>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</si>
  <si>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</si>
  <si>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</si>
  <si>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</si>
  <si>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</si>
  <si>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</si>
  <si>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</si>
  <si>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</si>
  <si>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</si>
  <si>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</si>
  <si>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</si>
  <si>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</si>
  <si>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</si>
  <si>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</si>
  <si>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</si>
  <si>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</si>
  <si>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</si>
  <si>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</si>
  <si>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</si>
  <si>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</si>
  <si>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</si>
  <si>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</si>
  <si>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</si>
  <si>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</si>
  <si>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</si>
  <si>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</si>
  <si>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</si>
  <si>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</si>
  <si>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</si>
  <si>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</si>
  <si>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</si>
  <si>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</si>
  <si>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</si>
  <si>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</si>
  <si>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</si>
  <si>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</si>
  <si>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</si>
  <si>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</si>
  <si>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</si>
  <si>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</si>
  <si>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</si>
  <si>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</si>
  <si>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</si>
  <si>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</si>
  <si>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</si>
  <si>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</si>
  <si>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</si>
  <si>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</si>
  <si>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</si>
  <si>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</si>
  <si>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</si>
  <si>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</si>
  <si>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</si>
  <si>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</si>
  <si>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</si>
  <si>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</si>
  <si>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</si>
  <si>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</si>
  <si>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</si>
  <si>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</si>
  <si>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</si>
  <si>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</si>
  <si>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</si>
  <si>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</si>
  <si>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</si>
  <si>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</si>
  <si>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</si>
  <si>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</si>
  <si>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</si>
  <si>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</si>
  <si>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</si>
  <si>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</si>
  <si>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</si>
  <si>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</si>
  <si>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</si>
  <si>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</si>
  <si>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</si>
  <si>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</si>
  <si>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</si>
  <si>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</si>
  <si>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</si>
  <si>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</si>
  <si>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</si>
  <si>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</si>
  <si>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</si>
  <si>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</si>
  <si>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</si>
  <si>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</si>
  <si>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</si>
  <si>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</si>
  <si>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</si>
  <si>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</si>
  <si>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</si>
  <si>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</si>
  <si>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</si>
  <si>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</si>
  <si>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</si>
  <si>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</si>
  <si>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</si>
  <si>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</si>
  <si>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</si>
  <si>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</si>
  <si>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</si>
  <si>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</si>
  <si>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</si>
  <si>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</si>
  <si>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</si>
  <si>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</si>
  <si>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</si>
  <si>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</si>
  <si>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</si>
  <si>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</si>
  <si>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</si>
  <si>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</si>
  <si>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</si>
  <si>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</si>
  <si>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</si>
  <si>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</si>
  <si>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</si>
  <si>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</si>
  <si>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</si>
  <si>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</si>
  <si>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</si>
  <si>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</si>
  <si>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</si>
  <si>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</si>
  <si>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</si>
  <si>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</si>
  <si>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</si>
  <si>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</si>
  <si>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</si>
  <si>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</si>
  <si>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</si>
  <si>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</si>
  <si>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</si>
  <si>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</si>
  <si>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</si>
  <si>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</si>
  <si>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</si>
  <si>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</si>
  <si>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</si>
  <si>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</si>
  <si>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</si>
  <si>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</si>
  <si>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</si>
  <si>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</si>
  <si>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</si>
  <si>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</si>
  <si>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</si>
  <si>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</si>
  <si>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</si>
  <si>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</si>
  <si>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</si>
  <si>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</si>
  <si>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</si>
  <si>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</si>
  <si>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</si>
  <si>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</si>
  <si>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</si>
  <si>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</si>
  <si>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</si>
  <si>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</si>
  <si>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</si>
  <si>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</si>
  <si>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</si>
  <si>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</si>
  <si>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</si>
  <si>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</si>
  <si>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</si>
  <si>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</si>
  <si>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</si>
  <si>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</si>
  <si>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</si>
  <si>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</si>
  <si>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</si>
  <si>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</si>
  <si>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</si>
  <si>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</si>
  <si>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</si>
  <si>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</si>
  <si>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</si>
  <si>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</si>
  <si>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</si>
  <si>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</si>
  <si>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</si>
  <si>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</si>
  <si>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</si>
  <si>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</si>
  <si>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</si>
  <si>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</si>
  <si>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</si>
  <si>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</si>
  <si>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</si>
  <si>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</si>
  <si>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</si>
  <si>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</si>
  <si>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</si>
  <si>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</si>
  <si>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</si>
  <si>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</si>
  <si>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</si>
  <si>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</si>
  <si>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</si>
  <si>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</si>
  <si>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</si>
  <si>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</si>
  <si>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</si>
  <si>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</si>
  <si>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</si>
  <si>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</si>
  <si>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</si>
  <si>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</si>
  <si>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</si>
  <si>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</si>
  <si>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</si>
  <si>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</si>
  <si>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</si>
  <si>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</si>
  <si>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</si>
  <si>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</si>
  <si>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</si>
  <si>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</si>
  <si>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</si>
  <si>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</si>
  <si>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</si>
  <si>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</si>
  <si>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</si>
  <si>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</si>
  <si>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</si>
  <si>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</si>
  <si>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</si>
  <si>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</si>
  <si>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</si>
  <si>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</si>
  <si>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</si>
  <si>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</si>
  <si>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</si>
  <si>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</si>
  <si>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</si>
  <si>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</si>
  <si>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</si>
  <si>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</si>
  <si>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</si>
  <si>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</si>
  <si>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</si>
  <si>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</si>
  <si>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</si>
  <si>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</si>
  <si>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</si>
  <si>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</si>
  <si>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</si>
  <si>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</si>
  <si>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</si>
  <si>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</si>
  <si>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</si>
  <si>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</si>
  <si>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</si>
  <si>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</si>
  <si>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</si>
  <si>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</si>
  <si>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</si>
  <si>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</si>
  <si>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</si>
  <si>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</si>
  <si>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</si>
  <si>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</si>
  <si>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</si>
  <si>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</si>
  <si>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</si>
  <si>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</si>
  <si>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</si>
  <si>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</si>
  <si>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</si>
  <si>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</si>
  <si>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</si>
  <si>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</si>
  <si>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</si>
  <si>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</si>
  <si>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</si>
  <si>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</si>
  <si>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</si>
  <si>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</si>
  <si>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</si>
  <si>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</si>
  <si>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</si>
  <si>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</si>
  <si>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</si>
  <si>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</si>
  <si>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</si>
  <si>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</si>
  <si>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</si>
  <si>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</si>
  <si>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</si>
  <si>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</si>
  <si>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</si>
  <si>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</si>
  <si>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</si>
  <si>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</si>
  <si>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</si>
  <si>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</si>
  <si>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</si>
  <si>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</si>
  <si>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</si>
  <si>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</si>
  <si>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</si>
  <si>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</si>
  <si>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</si>
  <si>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</si>
  <si>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</si>
  <si>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</si>
  <si>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</si>
  <si>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</si>
  <si>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</si>
  <si>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</si>
  <si>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</si>
  <si>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</si>
  <si>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</si>
  <si>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</si>
  <si>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</si>
  <si>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</si>
  <si>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</si>
  <si>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</si>
  <si>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</si>
  <si>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</si>
  <si>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</si>
  <si>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</si>
  <si>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</si>
  <si>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</si>
  <si>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</si>
  <si>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</si>
  <si>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</si>
  <si>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</si>
  <si>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</si>
  <si>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</si>
  <si>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</si>
  <si>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</si>
  <si>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</si>
  <si>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</si>
  <si>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</si>
  <si>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</si>
  <si>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</si>
  <si>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</si>
  <si>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</si>
  <si>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</si>
  <si>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</si>
  <si>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</si>
  <si>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</si>
  <si>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</si>
  <si>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</si>
  <si>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</si>
  <si>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</si>
  <si>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</si>
  <si>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</si>
  <si>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</si>
  <si>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</si>
  <si>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</si>
  <si>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</si>
  <si>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</si>
  <si>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</si>
  <si>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</si>
  <si>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</si>
  <si>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</si>
  <si>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</si>
  <si>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</si>
  <si>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</si>
  <si>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</si>
  <si>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</si>
  <si>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</si>
  <si>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</si>
  <si>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</si>
  <si>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</si>
  <si>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</si>
  <si>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</si>
  <si>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</si>
  <si>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</si>
  <si>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</si>
  <si>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</si>
  <si>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</si>
  <si>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</si>
  <si>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</si>
  <si>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</si>
  <si>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</si>
  <si>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</si>
  <si>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</si>
  <si>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</si>
  <si>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</si>
  <si>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</si>
  <si>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</si>
  <si>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</si>
  <si>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</si>
  <si>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</si>
  <si>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</si>
  <si>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</si>
  <si>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</si>
  <si>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</si>
  <si>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</si>
  <si>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</si>
  <si>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</si>
  <si>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</si>
  <si>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</si>
  <si>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</si>
  <si>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</si>
  <si>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</si>
  <si>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</si>
  <si>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</si>
  <si>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</si>
  <si>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</si>
  <si>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</si>
  <si>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</si>
  <si>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</si>
  <si>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</si>
  <si>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</si>
  <si>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</si>
  <si>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</si>
  <si>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</si>
  <si>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</si>
  <si>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</si>
  <si>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</si>
  <si>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</si>
  <si>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</si>
  <si>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</si>
  <si>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</si>
  <si>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</si>
  <si>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</si>
  <si>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</si>
  <si>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</si>
  <si>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</si>
  <si>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</si>
  <si>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</si>
  <si>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</si>
  <si>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</si>
  <si>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</si>
  <si>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</si>
  <si>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</si>
  <si>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</si>
  <si>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</si>
  <si>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</si>
  <si>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</si>
  <si>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</si>
  <si>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</si>
  <si>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</si>
  <si>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</si>
  <si>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</si>
  <si>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</si>
  <si>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</si>
  <si>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</si>
  <si>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</si>
  <si>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</si>
  <si>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</si>
  <si>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</si>
  <si>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</si>
  <si>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</si>
  <si>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</si>
  <si>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</si>
  <si>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</si>
  <si>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</si>
  <si>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</si>
  <si>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</si>
  <si>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</si>
  <si>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</si>
  <si>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</si>
  <si>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</si>
  <si>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</si>
  <si>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</si>
  <si>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</si>
  <si>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</si>
  <si>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</si>
  <si>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</si>
  <si>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</si>
  <si>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</si>
  <si>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</si>
  <si>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</si>
  <si>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</si>
  <si>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</si>
  <si>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</si>
  <si>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</si>
  <si>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</si>
  <si>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</si>
  <si>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</si>
  <si>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</si>
  <si>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</si>
  <si>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</si>
  <si>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</si>
  <si>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</si>
  <si>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</si>
  <si>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</si>
  <si>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</si>
  <si>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</si>
  <si>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</si>
  <si>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</si>
  <si>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</si>
  <si>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</si>
  <si>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</si>
  <si>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</si>
  <si>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</si>
  <si>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</si>
  <si>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</si>
  <si>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</si>
  <si>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</si>
  <si>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</si>
  <si>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</si>
  <si>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</si>
  <si>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</si>
  <si>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</si>
  <si>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</si>
  <si>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</si>
  <si>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</si>
  <si>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</si>
  <si>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</si>
  <si>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</si>
  <si>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</si>
  <si>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</si>
  <si>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</si>
  <si>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</si>
  <si>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</si>
  <si>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</si>
  <si>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</si>
  <si>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</si>
  <si>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</si>
  <si>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</si>
  <si>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</si>
  <si>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</si>
  <si>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</si>
  <si>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</si>
  <si>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</si>
  <si>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</si>
  <si>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</si>
  <si>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</si>
  <si>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</si>
  <si>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</si>
  <si>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</si>
  <si>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</si>
  <si>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</si>
  <si>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</si>
  <si>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</si>
  <si>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</si>
  <si>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</si>
  <si>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</si>
  <si>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</si>
  <si>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</si>
  <si>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</si>
  <si>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</si>
  <si>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</si>
  <si>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</si>
  <si>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</si>
  <si>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</si>
  <si>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</si>
  <si>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</si>
  <si>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</si>
  <si>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</si>
  <si>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</si>
  <si>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</si>
  <si>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</si>
  <si>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</si>
  <si>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</si>
  <si>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</si>
  <si>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</si>
  <si>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</si>
  <si>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</si>
  <si>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</si>
  <si>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</si>
  <si>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</si>
  <si>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</si>
  <si>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</si>
  <si>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</si>
  <si>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</si>
  <si>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</si>
  <si>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</si>
  <si>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</si>
  <si>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</si>
  <si>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</si>
  <si>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</si>
  <si>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</si>
  <si>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</si>
  <si>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</si>
  <si>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</si>
  <si>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</si>
  <si>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</si>
  <si>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</si>
  <si>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</si>
  <si>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</si>
  <si>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</si>
  <si>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</si>
  <si>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</si>
  <si>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</si>
  <si>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</si>
  <si>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</si>
  <si>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</si>
  <si>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</si>
  <si>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</si>
  <si>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</si>
  <si>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</si>
  <si>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</si>
  <si>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</si>
  <si>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</si>
  <si>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</si>
  <si>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</si>
  <si>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</si>
  <si>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</si>
  <si>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</si>
  <si>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</si>
  <si>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</si>
  <si>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</si>
  <si>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</si>
  <si>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</si>
  <si>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</si>
  <si>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</si>
  <si>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</si>
  <si>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</si>
  <si>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</si>
  <si>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</si>
  <si>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</si>
  <si>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</si>
  <si>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</si>
  <si>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</si>
  <si>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</si>
  <si>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</si>
  <si>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</si>
  <si>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</si>
  <si>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</si>
  <si>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</si>
  <si>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</si>
  <si>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</si>
  <si>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</si>
  <si>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</si>
  <si>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</si>
  <si>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</si>
  <si>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</si>
  <si>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</si>
  <si>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</si>
  <si>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</si>
  <si>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</si>
  <si>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</si>
  <si>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</si>
  <si>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</si>
  <si>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</si>
  <si>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</si>
  <si>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</si>
  <si>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</si>
  <si>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</si>
  <si>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</si>
  <si>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</si>
  <si>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</si>
  <si>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</si>
  <si>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</si>
  <si>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</si>
  <si>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</si>
  <si>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</si>
  <si>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</si>
  <si>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</si>
  <si>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</si>
  <si>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</si>
  <si>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</si>
  <si>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</si>
  <si>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</si>
  <si>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</si>
  <si>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</si>
  <si>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</si>
  <si>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</si>
  <si>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</si>
  <si>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</si>
  <si>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</si>
  <si>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</si>
  <si>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</si>
  <si>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</si>
  <si>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</si>
  <si>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</si>
  <si>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</si>
  <si>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</si>
  <si>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</si>
  <si>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</si>
  <si>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</si>
  <si>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</si>
  <si>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</si>
  <si>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</si>
  <si>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</si>
  <si>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</si>
  <si>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</si>
  <si>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</si>
  <si>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</si>
  <si>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</si>
  <si>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</si>
  <si>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</si>
  <si>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</si>
  <si>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</si>
  <si>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</si>
  <si>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</si>
  <si>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</si>
  <si>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</si>
  <si>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</si>
  <si>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</si>
  <si>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</si>
  <si>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</si>
  <si>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</si>
  <si>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</si>
  <si>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</si>
  <si>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</si>
  <si>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</si>
  <si>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</si>
  <si>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</si>
  <si>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</si>
  <si>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</si>
  <si>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</si>
  <si>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</si>
  <si>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</si>
  <si>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</si>
  <si>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</si>
  <si>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</si>
  <si>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</si>
  <si>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</si>
  <si>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</si>
  <si>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</si>
  <si>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</si>
  <si>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</si>
  <si>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</si>
  <si>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</si>
  <si>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</si>
  <si>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</si>
  <si>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</si>
  <si>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</si>
  <si>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</si>
  <si>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</si>
  <si>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</si>
  <si>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</si>
  <si>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</si>
  <si>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</si>
  <si>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</si>
  <si>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</si>
  <si>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</si>
  <si>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</si>
  <si>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</si>
  <si>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</si>
  <si>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</si>
  <si>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</si>
  <si>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</si>
  <si>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</si>
  <si>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</si>
  <si>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</si>
  <si>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</si>
  <si>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</si>
  <si>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</si>
  <si>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</si>
  <si>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</si>
  <si>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</si>
  <si>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</si>
  <si>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</si>
  <si>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</si>
  <si>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</si>
  <si>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</si>
  <si>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</si>
  <si>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</si>
  <si>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</si>
  <si>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</si>
  <si>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</si>
  <si>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</si>
  <si>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</si>
  <si>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</si>
  <si>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</si>
  <si>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</si>
  <si>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</si>
  <si>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</si>
  <si>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</si>
  <si>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</si>
  <si>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</si>
  <si>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</si>
  <si>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</si>
  <si>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</si>
  <si>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</si>
  <si>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</si>
  <si>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</si>
  <si>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</si>
  <si>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</si>
  <si>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</si>
  <si>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</si>
  <si>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</si>
  <si>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</si>
  <si>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</si>
  <si>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</si>
  <si>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</si>
  <si>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</si>
  <si>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</si>
  <si>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</si>
  <si>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</si>
  <si>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</si>
  <si>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</si>
  <si>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</si>
  <si>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</si>
  <si>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</si>
  <si>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</si>
  <si>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</si>
  <si>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</si>
  <si>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</si>
  <si>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</si>
  <si>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</si>
  <si>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</si>
  <si>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</si>
  <si>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</si>
  <si>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</si>
  <si>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</si>
  <si>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</si>
  <si>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</si>
  <si>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</si>
  <si>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</si>
  <si>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</si>
  <si>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</si>
  <si>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</si>
  <si>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</si>
  <si>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</si>
  <si>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</si>
  <si>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</si>
  <si>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</si>
  <si>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</si>
  <si>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</si>
  <si>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</si>
  <si>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</si>
  <si>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</si>
  <si>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</si>
  <si>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</si>
  <si>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</si>
  <si>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</si>
  <si>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</si>
  <si>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</si>
  <si>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</si>
  <si>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</si>
  <si>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</si>
  <si>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</si>
  <si>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</si>
  <si>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</si>
  <si>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</si>
  <si>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</si>
  <si>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</si>
  <si>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</si>
  <si>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</si>
  <si>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</si>
  <si>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</si>
  <si>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</si>
  <si>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</si>
  <si>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</si>
  <si>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</si>
  <si>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</si>
  <si>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</si>
  <si>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</si>
  <si>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</si>
  <si>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</si>
  <si>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</si>
  <si>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</si>
  <si>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</si>
  <si>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</si>
  <si>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</si>
  <si>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</si>
  <si>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</si>
  <si>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</si>
  <si>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</si>
  <si>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</si>
  <si>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</si>
  <si>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</si>
  <si>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</si>
  <si>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</si>
  <si>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</si>
  <si>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</si>
  <si>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</si>
  <si>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</si>
  <si>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</si>
  <si>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</si>
  <si>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</si>
  <si>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</si>
  <si>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</si>
  <si>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</si>
  <si>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</si>
  <si>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</si>
  <si>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</si>
  <si>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</si>
  <si>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</si>
  <si>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</si>
  <si>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</si>
  <si>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</si>
  <si>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</si>
  <si>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</si>
  <si>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</si>
  <si>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</si>
  <si>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</si>
  <si>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</si>
  <si>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</si>
  <si>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</si>
  <si>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</si>
  <si>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</si>
  <si>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</si>
  <si>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</si>
  <si>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</si>
  <si>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</si>
  <si>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</si>
  <si>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</si>
  <si>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</si>
  <si>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</si>
  <si>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</si>
  <si>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</si>
  <si>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</si>
  <si>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</si>
  <si>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</si>
  <si>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</si>
  <si>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</si>
  <si>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</si>
  <si>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</si>
  <si>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</si>
  <si>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</si>
  <si>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</si>
  <si>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</si>
  <si>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</si>
  <si>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</si>
  <si>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</si>
  <si>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</si>
  <si>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</si>
  <si>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</si>
  <si>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</si>
  <si>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</si>
  <si>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</si>
  <si>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</si>
  <si>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</si>
  <si>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</si>
  <si>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</si>
  <si>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</si>
  <si>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</si>
  <si>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</si>
  <si>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</si>
  <si>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</si>
  <si>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</si>
  <si>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</si>
  <si>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</si>
  <si>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</si>
  <si>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</si>
  <si>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</si>
  <si>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</si>
  <si>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</si>
  <si>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</si>
  <si>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</si>
  <si>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</si>
  <si>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</si>
  <si>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</si>
  <si>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</si>
  <si>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</si>
  <si>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</si>
  <si>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</si>
  <si>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</si>
  <si>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</si>
  <si>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</si>
  <si>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</si>
  <si>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</si>
  <si>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</si>
  <si>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</si>
  <si>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</si>
  <si>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</si>
  <si>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</si>
  <si>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</si>
  <si>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</si>
  <si>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</si>
  <si>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</si>
  <si>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</si>
  <si>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</si>
  <si>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</si>
  <si>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</si>
  <si>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</si>
  <si>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</si>
  <si>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</si>
  <si>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</si>
  <si>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</si>
  <si>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</si>
  <si>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</si>
  <si>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</si>
  <si>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</si>
  <si>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</si>
  <si>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</si>
  <si>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</si>
  <si>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</si>
  <si>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</si>
  <si>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</si>
  <si>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</si>
  <si>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</si>
  <si>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</si>
  <si>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</si>
  <si>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</si>
  <si>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</si>
  <si>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</si>
  <si>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</si>
  <si>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</si>
  <si>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</si>
  <si>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</si>
  <si>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</si>
  <si>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</si>
  <si>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</si>
  <si>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</si>
  <si>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</si>
  <si>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</si>
  <si>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</si>
  <si>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</si>
  <si>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</si>
  <si>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</si>
  <si>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</si>
  <si>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</si>
  <si>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</si>
  <si>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</si>
  <si>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</si>
  <si>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</si>
  <si>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</si>
  <si>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</si>
  <si>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</si>
  <si>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</si>
  <si>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</si>
  <si>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</si>
  <si>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</si>
  <si>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</si>
  <si>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</si>
  <si>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</si>
  <si>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</si>
  <si>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</si>
  <si>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</si>
  <si>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</si>
  <si>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</si>
  <si>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</si>
  <si>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</si>
  <si>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</si>
  <si>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</si>
  <si>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</si>
  <si>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</si>
  <si>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</si>
  <si>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</si>
  <si>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</si>
  <si>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</si>
  <si>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</si>
  <si>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</si>
  <si>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</si>
  <si>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</si>
  <si>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</si>
  <si>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</si>
  <si>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</si>
  <si>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</si>
  <si>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</si>
  <si>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</si>
  <si>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</si>
  <si>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</si>
  <si>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</si>
  <si>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</si>
  <si>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</si>
  <si>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</si>
  <si>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</si>
  <si>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</si>
  <si>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</si>
  <si>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</si>
  <si>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</si>
  <si>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</si>
  <si>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</si>
  <si>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</si>
  <si>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</si>
  <si>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</si>
  <si>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</si>
  <si>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</si>
  <si>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</si>
  <si>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</si>
  <si>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</si>
  <si>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</si>
  <si>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</si>
  <si>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</si>
  <si>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</si>
  <si>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</si>
  <si>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</si>
  <si>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</si>
  <si>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</si>
  <si>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</si>
  <si>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</si>
  <si>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</si>
  <si>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</si>
  <si>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</si>
  <si>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</si>
  <si>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</si>
  <si>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</si>
  <si>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</si>
  <si>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</si>
  <si>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</si>
  <si>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</si>
  <si>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</si>
  <si>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</si>
  <si>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</si>
  <si>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</si>
  <si>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</si>
  <si>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</si>
  <si>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</si>
  <si>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</si>
  <si>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</si>
  <si>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</si>
  <si>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</si>
  <si>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</si>
  <si>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</si>
  <si>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</si>
  <si>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</si>
  <si>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</si>
  <si>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</si>
  <si>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</si>
  <si>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</si>
  <si>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</si>
  <si>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</si>
  <si>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</si>
  <si>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</si>
  <si>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</si>
  <si>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</si>
  <si>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</si>
  <si>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</si>
  <si>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</si>
  <si>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</si>
  <si>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</si>
  <si>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</si>
  <si>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</si>
  <si>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</si>
  <si>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</si>
  <si>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</si>
  <si>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</si>
  <si>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</si>
  <si>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</si>
  <si>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</si>
  <si>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</si>
  <si>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</si>
  <si>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</si>
  <si>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</si>
  <si>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</si>
  <si>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</si>
  <si>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</si>
  <si>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</si>
  <si>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</si>
  <si>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</si>
  <si>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</si>
  <si>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</si>
  <si>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</si>
  <si>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</si>
  <si>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</si>
  <si>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</si>
  <si>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</si>
  <si>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</si>
  <si>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</si>
  <si>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</si>
  <si>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</si>
  <si>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</si>
  <si>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</si>
  <si>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</si>
  <si>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</si>
  <si>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</si>
  <si>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</si>
  <si>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</si>
  <si>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</si>
  <si>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</si>
  <si>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</si>
  <si>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</si>
  <si>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</si>
  <si>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</si>
  <si>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</si>
  <si>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</si>
  <si>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</si>
  <si>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</si>
  <si>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</si>
  <si>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</si>
  <si>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</si>
  <si>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</si>
  <si>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</si>
  <si>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</si>
  <si>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</si>
  <si>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</si>
  <si>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</si>
  <si>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</si>
  <si>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</si>
  <si>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</si>
  <si>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</si>
  <si>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</si>
  <si>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</si>
  <si>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</si>
  <si>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</si>
  <si>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</si>
  <si>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</si>
  <si>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</si>
  <si>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</si>
  <si>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</si>
  <si>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</si>
  <si>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</si>
  <si>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</si>
  <si>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</si>
  <si>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</si>
  <si>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</si>
  <si>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</si>
  <si>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</si>
  <si>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</si>
  <si>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</si>
  <si>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</si>
  <si>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</si>
  <si>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</si>
  <si>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</si>
  <si>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</si>
  <si>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</si>
  <si>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</si>
  <si>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</si>
  <si>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</si>
  <si>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</si>
  <si>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</si>
  <si>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</si>
  <si>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</si>
  <si>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</si>
  <si>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</si>
  <si>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</si>
  <si>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</si>
  <si>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</si>
  <si>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</si>
  <si>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</si>
  <si>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</si>
  <si>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</si>
  <si>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</si>
  <si>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</si>
  <si>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</si>
  <si>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</si>
  <si>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</si>
  <si>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</si>
  <si>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</si>
  <si>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</si>
  <si>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</si>
  <si>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</si>
  <si>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</si>
  <si>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</si>
  <si>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</si>
  <si>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</si>
  <si>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</si>
  <si>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</si>
  <si>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</si>
  <si>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</si>
  <si>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</si>
  <si>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</si>
  <si>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</si>
  <si>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</si>
  <si>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</si>
  <si>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</si>
  <si>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</si>
  <si>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</si>
  <si>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</si>
  <si>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</si>
  <si>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</si>
  <si>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</si>
  <si>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</si>
  <si>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</si>
  <si>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</si>
  <si>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</si>
  <si>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</si>
  <si>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</si>
  <si>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</si>
  <si>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</si>
  <si>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</si>
  <si>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</si>
  <si>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</si>
  <si>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</si>
  <si>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</si>
  <si>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</si>
  <si>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</si>
  <si>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</si>
  <si>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</si>
  <si>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</si>
  <si>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</si>
  <si>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</si>
  <si>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</si>
  <si>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</si>
  <si>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</si>
  <si>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</si>
  <si>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</si>
  <si>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</si>
  <si>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</si>
  <si>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</si>
  <si>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</si>
  <si>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</si>
  <si>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</si>
  <si>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</si>
  <si>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</si>
  <si>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</si>
  <si>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</si>
  <si>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</si>
  <si>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</si>
  <si>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</si>
  <si>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</si>
  <si>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</si>
  <si>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</si>
  <si>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</si>
  <si>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</si>
  <si>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</si>
  <si>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</si>
  <si>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</si>
  <si>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</si>
  <si>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</si>
  <si>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</si>
  <si>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</si>
  <si>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</si>
  <si>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</si>
  <si>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</si>
  <si>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</si>
  <si>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</si>
  <si>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</si>
  <si>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</si>
  <si>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</si>
  <si>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</si>
  <si>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</si>
  <si>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</si>
  <si>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</si>
  <si>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</si>
  <si>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</si>
  <si>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</si>
  <si>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</si>
  <si>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</si>
  <si>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</si>
  <si>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</si>
  <si>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</si>
  <si>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</si>
  <si>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</si>
  <si>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</si>
  <si>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</si>
  <si>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</si>
  <si>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</si>
  <si>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</si>
  <si>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</si>
  <si>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</si>
  <si>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</si>
  <si>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</si>
  <si>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</si>
  <si>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</si>
  <si>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</si>
  <si>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</si>
  <si>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</si>
  <si>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</si>
  <si>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</si>
  <si>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</si>
  <si>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</si>
  <si>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</si>
  <si>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</si>
  <si>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</si>
  <si>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</si>
  <si>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</si>
  <si>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</si>
  <si>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</si>
  <si>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</si>
  <si>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</si>
  <si>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</si>
  <si>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</si>
  <si>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</si>
  <si>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</si>
  <si>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</si>
  <si>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</si>
  <si>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</si>
  <si>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</si>
  <si>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</si>
  <si>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</si>
  <si>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</si>
  <si>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</si>
  <si>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</si>
  <si>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</si>
  <si>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</si>
  <si>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</si>
  <si>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</si>
  <si>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</si>
  <si>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</si>
  <si>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</si>
  <si>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</si>
  <si>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</si>
  <si>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</si>
  <si>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</si>
  <si>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</si>
  <si>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</si>
  <si>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</si>
  <si>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</si>
  <si>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</si>
  <si>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</si>
  <si>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</si>
  <si>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</si>
  <si>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</si>
  <si>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</si>
  <si>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</si>
  <si>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</si>
  <si>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</si>
  <si>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</si>
  <si>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</si>
  <si>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</si>
  <si>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</si>
  <si>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</si>
  <si>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</si>
  <si>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</si>
  <si>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</si>
  <si>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</si>
  <si>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</si>
  <si>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</si>
  <si>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</si>
  <si>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</si>
  <si>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</si>
  <si>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</si>
  <si>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</si>
  <si>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</si>
  <si>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</si>
  <si>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</si>
  <si>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</si>
  <si>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</si>
  <si>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</si>
  <si>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</si>
  <si>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</si>
  <si>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</si>
  <si>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</si>
  <si>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</si>
  <si>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</si>
  <si>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</si>
  <si>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</si>
  <si>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</si>
  <si>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</si>
  <si>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</si>
  <si>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</si>
  <si>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</si>
  <si>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</si>
  <si>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</si>
  <si>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</si>
  <si>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</si>
  <si>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</si>
  <si>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</si>
  <si>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</si>
  <si>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</si>
  <si>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</si>
  <si>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</si>
  <si>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</si>
  <si>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</si>
  <si>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</si>
  <si>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</si>
  <si>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</si>
  <si>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</si>
  <si>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</si>
  <si>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</si>
  <si>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</si>
  <si>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</si>
  <si>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</si>
  <si>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</si>
  <si>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</si>
  <si>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</si>
  <si>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</si>
  <si>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</si>
  <si>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</si>
  <si>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</si>
  <si>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</si>
  <si>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</si>
  <si>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</si>
  <si>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</si>
  <si>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</si>
  <si>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</si>
  <si>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</si>
  <si>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</si>
  <si>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</si>
  <si>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</si>
  <si>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</si>
  <si>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</si>
  <si>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</si>
  <si>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</si>
  <si>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</si>
  <si>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</si>
  <si>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</si>
  <si>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</si>
  <si>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</si>
  <si>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</si>
  <si>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</si>
  <si>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</si>
  <si>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</si>
  <si>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</si>
  <si>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</si>
  <si>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</si>
  <si>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</si>
  <si>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</si>
  <si>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</si>
  <si>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</si>
  <si>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</si>
  <si>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</si>
  <si>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</si>
  <si>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</si>
  <si>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</si>
  <si>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</si>
  <si>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</si>
  <si>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</si>
  <si>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</si>
  <si>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</si>
  <si>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</si>
  <si>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</si>
  <si>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</si>
  <si>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</si>
  <si>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</si>
  <si>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</si>
  <si>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</si>
  <si>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</si>
  <si>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</si>
  <si>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</si>
  <si>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</si>
  <si>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</si>
  <si>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</si>
  <si>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</si>
  <si>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</si>
  <si>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</si>
  <si>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</si>
  <si>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</si>
  <si>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</si>
  <si>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</si>
  <si>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</si>
  <si>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</si>
  <si>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</si>
  <si>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</si>
  <si>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</si>
  <si>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</si>
  <si>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</si>
  <si>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</si>
  <si>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</si>
  <si>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</si>
  <si>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</si>
  <si>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</si>
  <si>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</si>
  <si>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</si>
  <si>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</si>
  <si>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</si>
  <si>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</si>
  <si>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</si>
  <si>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</si>
  <si>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</si>
  <si>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</si>
  <si>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</si>
  <si>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</si>
  <si>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</si>
  <si>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</si>
  <si>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</si>
  <si>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</si>
  <si>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</si>
  <si>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</si>
  <si>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</si>
  <si>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</si>
  <si>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</si>
  <si>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</si>
  <si>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</si>
  <si>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</si>
  <si>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</si>
  <si>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</si>
  <si>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</si>
  <si>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</si>
  <si>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</si>
  <si>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</si>
  <si>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</si>
  <si>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</si>
  <si>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</si>
  <si>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</si>
  <si>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</si>
  <si>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</si>
  <si>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</si>
  <si>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</si>
  <si>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</si>
  <si>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</si>
  <si>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</si>
  <si>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</si>
  <si>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</si>
  <si>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</si>
  <si>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</si>
  <si>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</si>
  <si>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</si>
  <si>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</si>
  <si>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</si>
  <si>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</si>
  <si>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</si>
  <si>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</si>
  <si>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</si>
  <si>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</si>
  <si>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</si>
  <si>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</si>
  <si>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</si>
  <si>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</si>
  <si>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</si>
  <si>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</si>
  <si>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</si>
  <si>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</si>
  <si>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</si>
  <si>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</si>
  <si>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</si>
  <si>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</si>
  <si>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</si>
  <si>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</si>
  <si>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</si>
  <si>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</si>
  <si>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</si>
  <si>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</si>
  <si>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</si>
  <si>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</si>
  <si>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</si>
  <si>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</si>
  <si>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</si>
  <si>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</si>
  <si>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</si>
  <si>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</si>
  <si>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</si>
  <si>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</si>
  <si>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</si>
  <si>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</si>
  <si>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</si>
  <si>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</si>
  <si>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</si>
  <si>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</si>
  <si>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</si>
  <si>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</si>
  <si>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</si>
  <si>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</si>
  <si>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</si>
  <si>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</si>
  <si>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</si>
  <si>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</si>
  <si>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</si>
  <si>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</si>
  <si>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</si>
  <si>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</si>
  <si>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</si>
  <si>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</si>
  <si>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</si>
  <si>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</si>
  <si>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</si>
  <si>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</si>
  <si>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</si>
  <si>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</si>
  <si>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</si>
  <si>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</si>
  <si>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</si>
  <si>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</si>
  <si>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</si>
  <si>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</si>
  <si>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</si>
  <si>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</si>
  <si>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</si>
  <si>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</si>
  <si>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</si>
  <si>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</si>
  <si>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</si>
  <si>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</si>
  <si>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</si>
  <si>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</si>
  <si>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</si>
  <si>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</si>
  <si>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</si>
  <si>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</si>
  <si>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</si>
  <si>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</si>
  <si>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</si>
  <si>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</si>
  <si>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</si>
  <si>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</si>
  <si>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</si>
  <si>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</si>
  <si>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</si>
  <si>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</si>
  <si>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</si>
  <si>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</si>
  <si>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</si>
  <si>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</si>
  <si>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</si>
  <si>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</si>
  <si>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</si>
  <si>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</si>
  <si>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</si>
  <si>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</si>
  <si>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</si>
  <si>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</si>
  <si>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</si>
  <si>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</si>
  <si>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</si>
  <si>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</si>
  <si>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</si>
  <si>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</si>
  <si>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</si>
  <si>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</si>
  <si>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</si>
  <si>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</si>
  <si>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</si>
  <si>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</si>
  <si>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</si>
  <si>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</si>
  <si>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</si>
  <si>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</si>
  <si>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</si>
  <si>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</si>
  <si>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</si>
  <si>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</si>
  <si>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</si>
  <si>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</si>
  <si>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</si>
  <si>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</si>
  <si>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</si>
  <si>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</si>
  <si>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</si>
  <si>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</si>
  <si>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</si>
  <si>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</si>
  <si>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</si>
  <si>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</si>
  <si>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</si>
  <si>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</si>
  <si>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</si>
  <si>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</si>
  <si>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</si>
  <si>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</si>
  <si>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</si>
  <si>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</si>
  <si>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</si>
  <si>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</si>
  <si>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</si>
  <si>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</si>
  <si>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</si>
  <si>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</si>
  <si>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</si>
  <si>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</si>
  <si>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</si>
  <si>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</si>
  <si>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</si>
  <si>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</si>
  <si>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</si>
  <si>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</si>
  <si>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</si>
  <si>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</si>
  <si>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</si>
  <si>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</si>
  <si>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</si>
  <si>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</si>
  <si>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</si>
  <si>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</si>
  <si>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</si>
  <si>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</si>
  <si>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</si>
  <si>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</si>
  <si>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</si>
  <si>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</si>
  <si>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</si>
  <si>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</si>
  <si>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</si>
  <si>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</si>
  <si>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</si>
  <si>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</si>
  <si>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</si>
  <si>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</si>
  <si>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</si>
  <si>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</si>
  <si>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</si>
  <si>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</si>
  <si>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</si>
  <si>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</si>
  <si>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</si>
  <si>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</si>
  <si>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</si>
  <si>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</si>
  <si>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</si>
  <si>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</si>
  <si>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</si>
  <si>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</si>
  <si>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</si>
  <si>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</si>
  <si>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</si>
  <si>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</si>
  <si>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</si>
  <si>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</si>
  <si>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</si>
  <si>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</si>
  <si>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</si>
  <si>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</si>
  <si>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</si>
  <si>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</si>
  <si>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</si>
  <si>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</si>
  <si>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</si>
  <si>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</si>
  <si>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</si>
  <si>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</si>
  <si>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</si>
  <si>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</si>
  <si>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</si>
  <si>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</si>
  <si>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</si>
  <si>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</si>
  <si>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</si>
  <si>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</si>
  <si>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</si>
  <si>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</si>
  <si>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</si>
  <si>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</si>
  <si>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</si>
  <si>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</si>
  <si>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</si>
  <si>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</si>
  <si>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</si>
  <si>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</si>
  <si>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</si>
  <si>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</si>
  <si>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</si>
  <si>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</si>
  <si>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</si>
  <si>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</si>
  <si>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</si>
  <si>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</si>
  <si>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</si>
  <si>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</si>
  <si>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</si>
  <si>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</si>
  <si>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</si>
  <si>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</si>
  <si>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</si>
  <si>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</si>
  <si>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</si>
  <si>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</si>
  <si>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</si>
  <si>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</si>
  <si>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</si>
  <si>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</si>
  <si>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</si>
  <si>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</si>
  <si>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</si>
  <si>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</si>
  <si>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</si>
  <si>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</si>
  <si>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</si>
  <si>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</si>
  <si>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</si>
  <si>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</si>
  <si>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</si>
  <si>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</si>
  <si>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</si>
  <si>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</si>
  <si>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</si>
  <si>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</si>
  <si>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</si>
  <si>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</si>
  <si>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</si>
  <si>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</si>
  <si>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</si>
  <si>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</si>
  <si>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</si>
  <si>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</si>
  <si>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</si>
  <si>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</si>
  <si>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</si>
  <si>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</si>
  <si>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</si>
  <si>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</si>
  <si>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</si>
  <si>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</si>
  <si>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</si>
  <si>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</si>
  <si>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</si>
  <si>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</si>
  <si>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</si>
  <si>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</si>
  <si>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</si>
  <si>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</si>
  <si>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</si>
  <si>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</si>
  <si>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</si>
  <si>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</si>
  <si>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</si>
  <si>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</si>
  <si>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</si>
  <si>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</si>
  <si>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</si>
  <si>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</si>
  <si>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</si>
  <si>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</si>
  <si>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</si>
  <si>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</si>
  <si>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</si>
  <si>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</si>
  <si>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</si>
  <si>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</si>
  <si>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</si>
  <si>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</si>
  <si>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</si>
  <si>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</si>
  <si>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</si>
  <si>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</si>
  <si>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</si>
  <si>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</si>
  <si>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</si>
  <si>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</si>
  <si>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</si>
  <si>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</si>
  <si>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</si>
  <si>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</si>
  <si>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</si>
  <si>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</si>
  <si>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</si>
  <si>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</si>
  <si>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</si>
  <si>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</si>
  <si>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</si>
  <si>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</si>
  <si>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</si>
  <si>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</si>
  <si>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</si>
  <si>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</si>
  <si>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</si>
  <si>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</si>
  <si>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</si>
  <si>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</si>
  <si>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</si>
  <si>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</si>
  <si>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</si>
  <si>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</si>
  <si>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</si>
  <si>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</si>
  <si>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</si>
  <si>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</si>
  <si>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</si>
  <si>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</si>
  <si>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</si>
  <si>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</si>
  <si>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</si>
  <si>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</si>
  <si>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</si>
  <si>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</si>
  <si>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</si>
  <si>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</si>
  <si>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</si>
  <si>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</si>
  <si>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</si>
  <si>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</si>
  <si>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</si>
  <si>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</si>
  <si>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</si>
  <si>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</si>
  <si>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</si>
  <si>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</si>
  <si>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</si>
  <si>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</si>
  <si>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</si>
  <si>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</si>
  <si>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</si>
  <si>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</si>
  <si>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</si>
  <si>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</si>
  <si>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</si>
  <si>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</si>
  <si>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</si>
  <si>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</si>
  <si>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</si>
  <si>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</si>
  <si>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</si>
  <si>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</si>
  <si>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</si>
  <si>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</si>
  <si>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</si>
  <si>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</si>
  <si>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</si>
  <si>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</si>
  <si>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</si>
  <si>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</si>
  <si>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</si>
  <si>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</si>
  <si>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</si>
  <si>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</si>
  <si>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</si>
  <si>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</si>
  <si>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</si>
  <si>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</si>
  <si>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</si>
  <si>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</si>
  <si>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</si>
  <si>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</si>
  <si>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</si>
  <si>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</si>
  <si>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</si>
  <si>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</si>
  <si>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</si>
  <si>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</si>
  <si>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</si>
  <si>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</si>
  <si>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</si>
  <si>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</si>
  <si>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</si>
  <si>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</si>
  <si>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</si>
  <si>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</si>
  <si>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</si>
  <si>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</si>
  <si>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</si>
  <si>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</si>
  <si>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</si>
  <si>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</si>
  <si>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</si>
  <si>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</si>
  <si>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</si>
  <si>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</si>
  <si>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</si>
  <si>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</si>
  <si>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</si>
  <si>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</si>
  <si>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</si>
  <si>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</si>
  <si>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</si>
  <si>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</si>
  <si>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</si>
  <si>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</si>
  <si>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</si>
  <si>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</si>
  <si>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</si>
  <si>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</si>
  <si>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</si>
  <si>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</si>
  <si>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</si>
  <si>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</si>
  <si>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</si>
  <si>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</si>
  <si>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</si>
  <si>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</si>
  <si>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</si>
  <si>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</si>
  <si>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</si>
  <si>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</si>
  <si>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</si>
  <si>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</si>
  <si>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</si>
  <si>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</si>
  <si>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</si>
  <si>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</si>
  <si>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</si>
  <si>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</si>
  <si>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</si>
  <si>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</si>
  <si>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</si>
  <si>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</si>
  <si>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</si>
  <si>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</si>
  <si>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</si>
  <si>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</si>
  <si>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</si>
  <si>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</si>
  <si>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</si>
  <si>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</si>
  <si>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</si>
  <si>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</si>
  <si>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</si>
  <si>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</si>
  <si>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</si>
  <si>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</si>
  <si>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</si>
  <si>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</si>
  <si>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</si>
  <si>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</si>
  <si>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</si>
  <si>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</si>
  <si>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</si>
  <si>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</si>
  <si>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</si>
  <si>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</si>
  <si>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</si>
  <si>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</si>
  <si>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</si>
  <si>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</si>
  <si>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</si>
  <si>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</si>
  <si>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</si>
  <si>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</si>
  <si>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</si>
  <si>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</si>
  <si>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</si>
  <si>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</si>
  <si>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</si>
  <si>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</si>
  <si>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</si>
  <si>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</si>
  <si>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</si>
  <si>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</si>
  <si>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</si>
  <si>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</si>
  <si>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</si>
  <si>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</si>
  <si>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</si>
  <si>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</si>
  <si>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</si>
  <si>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</si>
  <si>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</si>
  <si>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</si>
  <si>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</si>
  <si>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</si>
  <si>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</si>
  <si>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</si>
  <si>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</si>
  <si>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</si>
  <si>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</si>
  <si>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</si>
  <si>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</si>
  <si>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</si>
  <si>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</si>
  <si>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</si>
  <si>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</si>
  <si>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</si>
  <si>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</si>
  <si>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</si>
  <si>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</si>
  <si>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</si>
  <si>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</si>
  <si>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</si>
  <si>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</si>
  <si>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</si>
  <si>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</si>
  <si>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</si>
  <si>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</si>
  <si>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</si>
  <si>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</si>
  <si>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</si>
  <si>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</si>
  <si>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</si>
  <si>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</si>
  <si>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</si>
  <si>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</si>
  <si>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</si>
  <si>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</si>
  <si>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</si>
  <si>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</si>
  <si>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</si>
  <si>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</si>
  <si>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</si>
  <si>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</si>
  <si>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</si>
  <si>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</si>
  <si>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</si>
  <si>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</si>
  <si>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</si>
  <si>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</si>
  <si>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</si>
  <si>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</si>
  <si>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</si>
  <si>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</si>
  <si>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</si>
  <si>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</si>
  <si>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</si>
  <si>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</si>
  <si>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</si>
  <si>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</si>
  <si>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</si>
  <si>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</si>
  <si>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</si>
  <si>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</si>
  <si>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</si>
  <si>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</si>
  <si>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</si>
  <si>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</si>
  <si>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</si>
  <si>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</si>
  <si>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</si>
  <si>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</si>
  <si>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</si>
  <si>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</si>
  <si>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</si>
  <si>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</si>
  <si>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</si>
  <si>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</si>
  <si>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</si>
  <si>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</si>
  <si>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</si>
  <si>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</si>
  <si>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</si>
  <si>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</si>
  <si>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</si>
  <si>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</si>
  <si>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</si>
  <si>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</si>
  <si>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</si>
  <si>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</si>
  <si>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</si>
  <si>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</si>
  <si>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</si>
  <si>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</si>
  <si>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</si>
  <si>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</si>
  <si>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</si>
  <si>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</si>
  <si>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</si>
  <si>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</si>
  <si>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</si>
  <si>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</si>
  <si>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</si>
  <si>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</si>
  <si>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</si>
  <si>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</si>
  <si>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</si>
  <si>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</si>
  <si>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</si>
  <si>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</si>
  <si>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</si>
  <si>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</si>
  <si>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</si>
  <si>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</si>
  <si>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</si>
  <si>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</si>
  <si>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</si>
  <si>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</si>
  <si>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</si>
  <si>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</si>
  <si>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</si>
  <si>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</si>
  <si>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</si>
  <si>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</si>
  <si>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</si>
  <si>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</si>
  <si>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</si>
  <si>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</si>
  <si>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</si>
  <si>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</si>
  <si>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</si>
  <si>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</si>
  <si>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</si>
  <si>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</si>
  <si>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</si>
  <si>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</si>
  <si>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</si>
  <si>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</si>
  <si>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</si>
  <si>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</si>
  <si>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</si>
  <si>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</si>
  <si>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</si>
  <si>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</si>
  <si>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</si>
  <si>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</si>
  <si>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</si>
  <si>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</si>
  <si>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</si>
  <si>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</si>
  <si>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</si>
  <si>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</si>
  <si>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</si>
  <si>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</si>
  <si>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</si>
  <si>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</si>
  <si>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</si>
  <si>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</si>
  <si>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</si>
  <si>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</si>
  <si>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</si>
  <si>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</si>
  <si>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</si>
  <si>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</si>
  <si>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</si>
  <si>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</si>
  <si>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</si>
  <si>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</si>
  <si>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</si>
  <si>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</si>
  <si>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</si>
  <si>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</si>
  <si>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</si>
  <si>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</si>
  <si>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</si>
  <si>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</si>
  <si>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</si>
  <si>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</si>
  <si>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</si>
  <si>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</si>
  <si>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</si>
  <si>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</si>
  <si>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</si>
  <si>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</si>
  <si>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</si>
  <si>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</si>
  <si>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</si>
  <si>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</si>
  <si>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</si>
  <si>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</si>
  <si>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</si>
  <si>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</si>
  <si>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</si>
  <si>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</si>
  <si>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</si>
  <si>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</si>
  <si>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</si>
  <si>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</si>
  <si>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</si>
  <si>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</si>
  <si>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</si>
  <si>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</si>
  <si>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</si>
  <si>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</si>
  <si>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</si>
  <si>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</si>
  <si>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</si>
  <si>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</si>
  <si>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</si>
  <si>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</si>
  <si>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</si>
  <si>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</si>
  <si>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</si>
  <si>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</si>
  <si>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</si>
  <si>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</si>
  <si>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</si>
  <si>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</si>
  <si>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</si>
  <si>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</si>
  <si>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</si>
  <si>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</si>
  <si>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</si>
  <si>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</si>
  <si>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</si>
  <si>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</si>
  <si>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</si>
  <si>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</si>
  <si>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</si>
  <si>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</si>
  <si>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</si>
  <si>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</si>
  <si>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</si>
  <si>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</si>
  <si>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</si>
  <si>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</si>
  <si>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</si>
  <si>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</si>
  <si>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</si>
  <si>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</si>
  <si>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</si>
  <si>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</si>
  <si>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</si>
  <si>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</si>
  <si>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</si>
  <si>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</si>
  <si>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</si>
  <si>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</si>
  <si>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</si>
  <si>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</si>
  <si>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</si>
  <si>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</si>
  <si>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</si>
  <si>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</si>
  <si>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</si>
  <si>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</si>
  <si>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</si>
  <si>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</si>
  <si>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</si>
  <si>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</si>
  <si>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</si>
  <si>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</si>
  <si>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</si>
  <si>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</si>
  <si>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</si>
  <si>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</si>
  <si>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</si>
  <si>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</si>
  <si>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</si>
  <si>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</si>
  <si>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</si>
  <si>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</si>
  <si>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</si>
  <si>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</si>
  <si>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</si>
  <si>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</si>
  <si>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</si>
  <si>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</si>
  <si>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</si>
  <si>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</si>
  <si>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</si>
  <si>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</si>
  <si>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</si>
  <si>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</si>
  <si>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</si>
  <si>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</si>
  <si>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</si>
  <si>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</si>
  <si>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</si>
  <si>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</si>
  <si>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</si>
  <si>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</si>
  <si>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</si>
  <si>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</si>
  <si>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</si>
  <si>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</si>
  <si>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</si>
  <si>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</si>
  <si>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</si>
  <si>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</si>
  <si>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</si>
  <si>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</si>
  <si>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</si>
  <si>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</si>
  <si>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</si>
  <si>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</si>
  <si>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</si>
  <si>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</si>
  <si>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</si>
  <si>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</si>
  <si>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</si>
  <si>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</si>
  <si>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</si>
  <si>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</si>
  <si>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</si>
  <si>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</si>
  <si>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</si>
  <si>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</si>
  <si>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</si>
  <si>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</si>
  <si>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</si>
  <si>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</si>
  <si>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</si>
  <si>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</si>
  <si>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</si>
  <si>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</si>
  <si>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</si>
  <si>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</si>
  <si>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</si>
  <si>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</si>
  <si>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</si>
  <si>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</si>
  <si>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</si>
  <si>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</si>
  <si>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</si>
  <si>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</si>
  <si>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</si>
  <si>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</si>
  <si>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</si>
  <si>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</si>
  <si>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</si>
  <si>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</si>
  <si>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</si>
  <si>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</si>
  <si>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</si>
  <si>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</si>
  <si>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</si>
  <si>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</si>
  <si>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</si>
  <si>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</si>
  <si>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</si>
  <si>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</si>
  <si>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</si>
  <si>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</si>
  <si>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</si>
  <si>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</si>
  <si>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</si>
  <si>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</si>
  <si>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</si>
  <si>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</si>
  <si>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</si>
  <si>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</si>
  <si>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</si>
  <si>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</si>
  <si>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</si>
  <si>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</si>
  <si>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</si>
  <si>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</si>
  <si>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</si>
  <si>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</si>
  <si>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</si>
  <si>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</si>
  <si>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</si>
  <si>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</si>
  <si>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</si>
  <si>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</si>
  <si>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</si>
  <si>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</si>
  <si>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</si>
  <si>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</si>
  <si>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</si>
  <si>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</si>
  <si>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</si>
  <si>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</si>
  <si>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</si>
  <si>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</si>
  <si>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</si>
  <si>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</si>
  <si>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</si>
  <si>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</si>
  <si>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</si>
  <si>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</si>
  <si>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</si>
  <si>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</si>
  <si>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</si>
  <si>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</si>
  <si>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</si>
  <si>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</si>
  <si>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</si>
  <si>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</si>
  <si>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</si>
  <si>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</si>
  <si>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</si>
  <si>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</si>
  <si>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</si>
  <si>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</si>
  <si>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</si>
  <si>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</si>
  <si>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</si>
  <si>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</si>
  <si>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</si>
  <si>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</si>
  <si>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</si>
  <si>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</si>
  <si>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</si>
  <si>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</si>
  <si>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</si>
  <si>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</si>
  <si>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</si>
  <si>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</si>
  <si>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</si>
  <si>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</si>
  <si>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</si>
  <si>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</si>
  <si>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</si>
  <si>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</si>
  <si>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</si>
  <si>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</si>
  <si>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</si>
  <si>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</si>
  <si>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</si>
  <si>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</si>
  <si>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</si>
  <si>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</si>
  <si>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</si>
  <si>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</si>
  <si>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</si>
  <si>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</si>
  <si>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</si>
  <si>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</si>
  <si>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</si>
  <si>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</si>
  <si>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</si>
  <si>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</si>
  <si>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</si>
  <si>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</si>
  <si>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</si>
  <si>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</si>
  <si>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</si>
  <si>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</si>
  <si>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</si>
  <si>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</si>
  <si>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</si>
  <si>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</si>
  <si>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</si>
  <si>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</si>
  <si>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</si>
  <si>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</si>
  <si>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</si>
  <si>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</si>
  <si>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</si>
  <si>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</si>
  <si>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</si>
  <si>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</si>
  <si>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</si>
  <si>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</si>
  <si>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</si>
  <si>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</si>
  <si>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</si>
  <si>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</si>
  <si>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</si>
  <si>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</si>
  <si>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</si>
  <si>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</si>
  <si>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</si>
  <si>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</si>
  <si>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</si>
  <si>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</si>
  <si>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</si>
  <si>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</si>
  <si>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</si>
  <si>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</si>
  <si>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</si>
  <si>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</si>
  <si>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</si>
  <si>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</si>
  <si>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</si>
  <si>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</si>
  <si>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</si>
  <si>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</si>
  <si>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</si>
  <si>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</si>
  <si>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</si>
  <si>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</si>
  <si>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</si>
  <si>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</si>
  <si>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</si>
  <si>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</si>
  <si>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</si>
  <si>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</si>
  <si>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</si>
  <si>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</si>
  <si>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</si>
  <si>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</si>
  <si>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</si>
  <si>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</si>
  <si>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</si>
  <si>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</si>
  <si>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</si>
  <si>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</si>
  <si>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</si>
  <si>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</si>
  <si>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</si>
  <si>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</si>
  <si>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</si>
  <si>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</si>
  <si>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</si>
  <si>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</si>
  <si>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</si>
  <si>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</si>
  <si>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</si>
  <si>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</si>
  <si>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</si>
  <si>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</si>
  <si>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</si>
  <si>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</si>
  <si>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</si>
  <si>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</si>
  <si>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</si>
  <si>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</si>
  <si>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</si>
  <si>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</si>
  <si>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</si>
  <si>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</si>
  <si>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</si>
  <si>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</si>
  <si>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</si>
  <si>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</si>
  <si>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</si>
  <si>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</si>
  <si>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</si>
  <si>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</si>
  <si>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</si>
  <si>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</si>
  <si>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</si>
  <si>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</si>
  <si>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</si>
  <si>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</si>
  <si>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</si>
  <si>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</si>
  <si>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</si>
  <si>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</si>
  <si>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</si>
  <si>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</si>
  <si>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</si>
  <si>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</si>
  <si>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</si>
  <si>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</si>
  <si>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</si>
  <si>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</si>
  <si>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</si>
  <si>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</si>
  <si>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</si>
  <si>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</si>
  <si>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</si>
  <si>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</si>
  <si>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</si>
  <si>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</si>
  <si>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</si>
  <si>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</si>
  <si>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</si>
  <si>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</si>
  <si>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</si>
  <si>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</si>
  <si>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</si>
  <si>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</si>
  <si>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</si>
  <si>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</si>
  <si>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</si>
  <si>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</si>
  <si>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</si>
  <si>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</si>
  <si>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</si>
  <si>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</si>
  <si>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</si>
  <si>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</si>
  <si>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</si>
  <si>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</si>
  <si>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</si>
  <si>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</si>
  <si>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</si>
  <si>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</si>
  <si>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</si>
  <si>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</si>
  <si>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</si>
  <si>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</si>
  <si>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</si>
  <si>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</si>
  <si>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</si>
  <si>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</si>
  <si>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</si>
  <si>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</si>
  <si>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</si>
  <si>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</si>
  <si>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</si>
  <si>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</si>
  <si>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</si>
  <si>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</si>
  <si>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</si>
  <si>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</si>
  <si>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</si>
  <si>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</si>
  <si>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</si>
  <si>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</si>
  <si>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</si>
  <si>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</si>
  <si>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</si>
  <si>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</si>
  <si>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</si>
  <si>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</si>
  <si>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</si>
  <si>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</si>
  <si>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</si>
  <si>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</si>
  <si>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</si>
  <si>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</si>
  <si>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</si>
  <si>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</si>
  <si>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</si>
  <si>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</si>
  <si>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</si>
  <si>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</si>
  <si>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</si>
  <si>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</si>
  <si>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</si>
  <si>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</si>
  <si>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</si>
  <si>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</si>
  <si>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</si>
  <si>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</si>
  <si>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</si>
  <si>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</si>
  <si>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</si>
  <si>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</si>
  <si>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</si>
  <si>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</si>
  <si>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</si>
  <si>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</si>
  <si>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</si>
  <si>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</si>
  <si>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</si>
  <si>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</si>
  <si>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</si>
  <si>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</si>
  <si>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</si>
  <si>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</si>
  <si>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</si>
  <si>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</si>
  <si>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</si>
  <si>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</si>
  <si>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</si>
  <si>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</si>
  <si>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</si>
  <si>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</si>
  <si>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</si>
  <si>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</si>
  <si>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</si>
  <si>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</si>
  <si>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</si>
  <si>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</si>
  <si>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</si>
  <si>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</si>
  <si>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</si>
  <si>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</si>
  <si>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</si>
  <si>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</si>
  <si>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</si>
  <si>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</si>
  <si>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</si>
  <si>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</si>
  <si>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</si>
  <si>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</si>
  <si>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</si>
  <si>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</si>
  <si>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</si>
  <si>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</si>
  <si>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</si>
  <si>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</si>
  <si>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</si>
  <si>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</si>
  <si>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</si>
  <si>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</si>
  <si>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</si>
  <si>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</si>
  <si>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</si>
  <si>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</si>
  <si>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</si>
  <si>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</si>
  <si>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</si>
  <si>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</si>
  <si>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</si>
  <si>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</si>
  <si>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</si>
  <si>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</si>
  <si>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</si>
  <si>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</si>
  <si>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</si>
  <si>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</si>
  <si>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</si>
  <si>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</si>
  <si>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</si>
  <si>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</si>
  <si>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</si>
  <si>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</si>
  <si>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</si>
  <si>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</si>
  <si>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</si>
  <si>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</si>
  <si>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</si>
  <si>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</si>
  <si>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</si>
  <si>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</si>
  <si>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</si>
  <si>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</si>
  <si>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</si>
  <si>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</si>
  <si>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</si>
  <si>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</si>
  <si>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</si>
  <si>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</si>
  <si>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</si>
  <si>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</si>
  <si>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</si>
  <si>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</si>
  <si>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</si>
  <si>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</si>
  <si>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</si>
  <si>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</si>
  <si>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</si>
  <si>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</si>
  <si>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</si>
  <si>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</si>
  <si>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</si>
  <si>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</si>
  <si>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</si>
  <si>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</si>
  <si>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</si>
  <si>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</si>
  <si>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</si>
  <si>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</si>
  <si>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</si>
  <si>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</si>
  <si>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</si>
  <si>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</si>
  <si>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</si>
  <si>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</si>
  <si>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</si>
  <si>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</si>
  <si>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</si>
  <si>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</si>
  <si>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</si>
  <si>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</si>
  <si>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</si>
  <si>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</si>
  <si>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</si>
  <si>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</si>
  <si>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</si>
  <si>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</si>
  <si>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</si>
  <si>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</si>
  <si>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</si>
  <si>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</si>
  <si>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</si>
  <si>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</si>
  <si>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</si>
  <si>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</si>
  <si>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</si>
  <si>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</si>
  <si>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</si>
  <si>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</si>
  <si>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</si>
  <si>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</si>
  <si>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</si>
  <si>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</si>
  <si>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</si>
  <si>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</si>
  <si>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</si>
  <si>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</si>
  <si>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</si>
  <si>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</si>
  <si>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</si>
  <si>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</si>
  <si>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</si>
  <si>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</si>
  <si>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</si>
  <si>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</si>
  <si>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</si>
  <si>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</si>
  <si>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</si>
  <si>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</si>
  <si>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</si>
  <si>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</si>
  <si>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</si>
  <si>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</si>
  <si>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</si>
  <si>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</si>
  <si>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</si>
  <si>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</si>
  <si>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</si>
  <si>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</si>
  <si>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</si>
  <si>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</si>
  <si>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</si>
  <si>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</si>
  <si>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</si>
  <si>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</si>
  <si>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</si>
  <si>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</si>
  <si>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</si>
  <si>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</si>
  <si>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</si>
  <si>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</si>
  <si>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</si>
  <si>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</si>
  <si>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</si>
  <si>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</si>
  <si>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</si>
  <si>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</si>
  <si>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</si>
  <si>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</si>
  <si>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</si>
  <si>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</si>
  <si>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</si>
  <si>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</si>
  <si>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</si>
  <si>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</si>
  <si>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</si>
  <si>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</si>
  <si>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</si>
  <si>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</si>
  <si>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</si>
  <si>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</si>
  <si>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</si>
  <si>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</si>
  <si>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</si>
  <si>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</si>
  <si>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</si>
  <si>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</si>
  <si>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</si>
  <si>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</si>
  <si>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</si>
  <si>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</si>
  <si>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</si>
  <si>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</si>
  <si>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</si>
  <si>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</si>
  <si>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</si>
  <si>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</si>
  <si>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</si>
  <si>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</si>
  <si>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</si>
  <si>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</si>
  <si>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</si>
  <si>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</si>
  <si>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</si>
  <si>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</si>
  <si>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</si>
  <si>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</si>
  <si>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</si>
  <si>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</si>
  <si>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</si>
  <si>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</si>
  <si>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</si>
  <si>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</si>
  <si>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</si>
  <si>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</si>
  <si>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</si>
  <si>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</si>
  <si>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</si>
  <si>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</si>
  <si>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</si>
  <si>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</si>
  <si>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</si>
  <si>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</si>
  <si>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</si>
  <si>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</si>
  <si>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</si>
  <si>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</si>
  <si>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</si>
  <si>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</si>
  <si>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</si>
  <si>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</si>
  <si>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</si>
  <si>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</si>
  <si>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</si>
  <si>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</si>
  <si>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</si>
  <si>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</si>
  <si>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</si>
  <si>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</si>
  <si>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</si>
  <si>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</si>
  <si>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</si>
  <si>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</si>
  <si>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</si>
  <si>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</si>
  <si>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</si>
  <si>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</si>
  <si>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</si>
  <si>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</si>
  <si>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</si>
  <si>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</si>
  <si>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</si>
  <si>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</si>
  <si>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</si>
  <si>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</si>
  <si>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</si>
  <si>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</si>
  <si>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</si>
  <si>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</si>
  <si>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</si>
  <si>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</si>
  <si>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</si>
  <si>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</si>
  <si>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</si>
  <si>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</si>
  <si>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</si>
  <si>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</si>
  <si>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</si>
  <si>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</si>
  <si>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</si>
  <si>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</si>
  <si>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</si>
  <si>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</si>
  <si>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</si>
  <si>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</si>
  <si>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</si>
  <si>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</si>
  <si>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</si>
  <si>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</si>
  <si>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</si>
  <si>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</si>
  <si>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</si>
  <si>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</si>
  <si>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</si>
  <si>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</si>
  <si>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</si>
  <si>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</si>
  <si>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</si>
  <si>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</si>
  <si>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</si>
  <si>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</si>
  <si>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</si>
  <si>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</si>
  <si>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</si>
  <si>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</si>
  <si>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</si>
  <si>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</si>
  <si>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</si>
  <si>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</si>
  <si>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</si>
  <si>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</si>
  <si>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</si>
  <si>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</si>
  <si>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</si>
  <si>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</si>
  <si>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</si>
  <si>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</si>
  <si>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</si>
  <si>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</si>
  <si>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</si>
  <si>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</si>
  <si>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</si>
  <si>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</si>
  <si>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</si>
  <si>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</si>
  <si>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</si>
  <si>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</si>
  <si>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</si>
  <si>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</si>
  <si>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</si>
  <si>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</si>
  <si>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</si>
  <si>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</si>
  <si>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</si>
  <si>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</si>
  <si>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</si>
  <si>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</si>
  <si>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</si>
  <si>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</si>
  <si>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</si>
  <si>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</si>
  <si>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</si>
  <si>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</si>
  <si>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</si>
  <si>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</si>
  <si>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</si>
  <si>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</si>
  <si>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</si>
  <si>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</si>
  <si>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</si>
  <si>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</si>
  <si>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</si>
  <si>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</si>
  <si>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</si>
  <si>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</si>
  <si>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</si>
  <si>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</si>
  <si>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</si>
  <si>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</si>
  <si>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</si>
  <si>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</si>
  <si>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</si>
  <si>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</si>
  <si>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</si>
  <si>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</si>
  <si>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</si>
  <si>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</si>
  <si>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</si>
  <si>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</si>
  <si>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</si>
  <si>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</si>
  <si>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</si>
  <si>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</si>
  <si>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</si>
  <si>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</si>
  <si>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</si>
  <si>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</si>
  <si>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</si>
  <si>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</si>
  <si>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</si>
  <si>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</si>
  <si>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</si>
  <si>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</si>
  <si>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</si>
  <si>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</si>
  <si>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</si>
  <si>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</si>
  <si>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</si>
  <si>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</si>
  <si>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</si>
  <si>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</si>
  <si>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</si>
  <si>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</si>
  <si>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</si>
  <si>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</si>
  <si>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</si>
  <si>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</si>
  <si>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</si>
  <si>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</si>
  <si>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</si>
  <si>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</si>
  <si>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</si>
  <si>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</si>
  <si>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</si>
  <si>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</si>
  <si>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</si>
  <si>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</si>
  <si>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</si>
  <si>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</si>
  <si>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</si>
  <si>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</si>
  <si>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</si>
  <si>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</si>
  <si>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</si>
  <si>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</si>
  <si>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</si>
  <si>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</si>
  <si>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</si>
  <si>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</si>
  <si>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</si>
  <si>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</si>
  <si>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</si>
  <si>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</si>
  <si>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</si>
  <si>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</si>
  <si>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</si>
  <si>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</si>
  <si>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</si>
  <si>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</si>
  <si>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</si>
  <si>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</si>
  <si>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</si>
  <si>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</si>
  <si>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</si>
  <si>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</si>
  <si>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</si>
  <si>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</si>
  <si>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</si>
  <si>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</si>
  <si>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</si>
  <si>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</si>
  <si>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</si>
  <si>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</si>
  <si>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</si>
  <si>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</si>
  <si>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</si>
  <si>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</si>
  <si>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</si>
  <si>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</si>
  <si>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</si>
  <si>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</si>
  <si>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</si>
  <si>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</si>
  <si>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</si>
  <si>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</si>
  <si>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</si>
  <si>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</si>
  <si>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</si>
  <si>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</si>
  <si>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</si>
  <si>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</si>
  <si>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</si>
  <si>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</si>
  <si>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</si>
  <si>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</si>
  <si>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</si>
  <si>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</si>
  <si>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</si>
  <si>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</si>
  <si>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</si>
  <si>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</si>
  <si>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</si>
  <si>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</si>
  <si>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</si>
  <si>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</si>
  <si>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</si>
  <si>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</si>
  <si>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</si>
  <si>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</si>
  <si>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</si>
  <si>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</si>
  <si>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</si>
  <si>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</si>
  <si>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</si>
  <si>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</si>
  <si>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</si>
  <si>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</si>
  <si>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</si>
  <si>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</si>
  <si>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</si>
  <si>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</si>
  <si>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</si>
  <si>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</si>
  <si>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</si>
  <si>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</si>
  <si>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</si>
  <si>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</si>
  <si>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</si>
  <si>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</si>
  <si>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</si>
  <si>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</si>
  <si>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</si>
  <si>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</si>
  <si>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</si>
  <si>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</si>
  <si>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</si>
  <si>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</si>
  <si>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</si>
  <si>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</si>
  <si>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</si>
  <si>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</si>
  <si>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</si>
  <si>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</si>
  <si>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</si>
  <si>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</si>
  <si>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</si>
  <si>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</si>
  <si>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</si>
  <si>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</si>
  <si>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</si>
  <si>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</si>
  <si>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</si>
  <si>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</si>
  <si>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</si>
  <si>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</si>
  <si>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</si>
  <si>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</si>
  <si>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</si>
  <si>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</si>
  <si>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</si>
  <si>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</si>
  <si>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</si>
  <si>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</si>
  <si>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</si>
  <si>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</si>
  <si>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</si>
  <si>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</si>
  <si>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</si>
  <si>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</si>
  <si>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</si>
  <si>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</si>
  <si>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</si>
  <si>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</si>
  <si>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</si>
  <si>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</si>
  <si>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</si>
  <si>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</si>
  <si>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</si>
  <si>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</si>
  <si>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</si>
  <si>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</si>
  <si>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</si>
  <si>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</si>
  <si>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</si>
  <si>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</si>
  <si>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</si>
  <si>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</si>
  <si>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</si>
  <si>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</si>
  <si>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</si>
  <si>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</si>
  <si>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</si>
  <si>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</si>
  <si>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</si>
  <si>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</si>
  <si>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</si>
  <si>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</si>
  <si>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</si>
  <si>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</si>
  <si>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</si>
  <si>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</si>
  <si>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</si>
  <si>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</si>
  <si>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</si>
  <si>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</si>
  <si>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</si>
  <si>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</si>
  <si>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</si>
  <si>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</si>
  <si>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</si>
  <si>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</si>
  <si>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</si>
  <si>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</si>
  <si>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</si>
  <si>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</si>
  <si>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</si>
  <si>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</si>
  <si>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</si>
  <si>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</si>
  <si>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</si>
  <si>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</si>
  <si>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</si>
  <si>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</si>
  <si>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</si>
  <si>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</si>
  <si>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</si>
  <si>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</si>
  <si>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</si>
  <si>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</si>
  <si>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</si>
  <si>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</si>
  <si>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</si>
  <si>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</si>
  <si>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</si>
  <si>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</si>
  <si>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</si>
  <si>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</si>
  <si>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</si>
  <si>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</si>
  <si>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</si>
  <si>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</si>
  <si>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</si>
  <si>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</si>
  <si>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</si>
  <si>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</si>
  <si>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</si>
  <si>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</si>
  <si>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</si>
  <si>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</si>
  <si>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</si>
  <si>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</si>
  <si>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</si>
  <si>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</si>
  <si>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</si>
  <si>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</si>
  <si>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</si>
  <si>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</si>
  <si>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</si>
  <si>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</si>
  <si>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</si>
  <si>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</si>
  <si>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</si>
  <si>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</si>
  <si>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</si>
  <si>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</si>
  <si>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</si>
  <si>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</si>
  <si>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</si>
  <si>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</si>
  <si>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</si>
  <si>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</si>
  <si>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</si>
  <si>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</si>
  <si>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</si>
  <si>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</si>
  <si>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</si>
  <si>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</si>
  <si>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</si>
  <si>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</si>
  <si>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</si>
  <si>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</si>
  <si>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</si>
  <si>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</si>
  <si>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</si>
  <si>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</si>
  <si>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</si>
  <si>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</si>
  <si>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</si>
  <si>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</si>
  <si>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</si>
  <si>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</si>
  <si>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</si>
  <si>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</si>
  <si>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</si>
  <si>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</si>
  <si>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</si>
  <si>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</si>
  <si>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</si>
  <si>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</si>
  <si>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</si>
  <si>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</si>
  <si>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</si>
  <si>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</si>
  <si>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</si>
  <si>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</si>
  <si>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</si>
  <si>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</si>
  <si>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</si>
  <si>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</si>
  <si>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</si>
  <si>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</si>
  <si>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</si>
  <si>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</si>
  <si>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</si>
  <si>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</si>
  <si>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</si>
  <si>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</si>
  <si>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</si>
  <si>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</si>
  <si>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</si>
  <si>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</si>
  <si>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</si>
  <si>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</si>
  <si>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</si>
  <si>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</si>
  <si>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</si>
  <si>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</si>
  <si>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</si>
  <si>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</si>
  <si>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</si>
  <si>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</si>
  <si>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</si>
  <si>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</si>
  <si>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</si>
  <si>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</si>
  <si>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</si>
  <si>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</si>
  <si>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</si>
  <si>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</si>
  <si>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</si>
  <si>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</si>
  <si>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</si>
  <si>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</si>
  <si>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</si>
  <si>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</si>
  <si>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</si>
  <si>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</si>
  <si>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</si>
  <si>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</si>
  <si>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</si>
  <si>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</si>
  <si>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</si>
  <si>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</si>
  <si>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</si>
  <si>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</si>
  <si>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</si>
  <si>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</si>
  <si>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</si>
  <si>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</si>
  <si>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</si>
  <si>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</si>
  <si>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</si>
  <si>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</si>
  <si>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</si>
  <si>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</si>
  <si>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</si>
  <si>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</si>
  <si>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</si>
  <si>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</si>
  <si>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</si>
  <si>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</si>
  <si>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</si>
  <si>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</si>
  <si>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</si>
  <si>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</si>
  <si>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</si>
  <si>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</si>
  <si>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</si>
  <si>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</si>
  <si>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</si>
  <si>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</si>
  <si>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</si>
  <si>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</si>
  <si>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</si>
  <si>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</si>
  <si>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</si>
  <si>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</si>
  <si>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</si>
  <si>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</si>
  <si>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</si>
  <si>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</si>
  <si>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</si>
  <si>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</si>
  <si>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</si>
  <si>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</si>
  <si>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</si>
  <si>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</si>
  <si>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</si>
  <si>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</si>
  <si>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</si>
  <si>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</si>
  <si>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</si>
  <si>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</si>
  <si>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</si>
  <si>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</si>
  <si>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</si>
  <si>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</si>
  <si>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</si>
  <si>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</si>
  <si>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</si>
  <si>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</si>
  <si>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</si>
  <si>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</si>
  <si>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</si>
  <si>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</si>
  <si>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</si>
  <si>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</si>
  <si>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</si>
  <si>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</si>
  <si>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</si>
  <si>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</si>
  <si>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</si>
  <si>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</si>
  <si>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</si>
  <si>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</si>
  <si>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</si>
  <si>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</si>
  <si>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</si>
  <si>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</si>
  <si>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</si>
  <si>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</si>
  <si>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</si>
  <si>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</si>
  <si>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</si>
  <si>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</si>
  <si>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</si>
  <si>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</si>
  <si>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</si>
  <si>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</si>
  <si>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</si>
  <si>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</si>
  <si>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</si>
  <si>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</si>
  <si>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</si>
  <si>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</si>
  <si>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</si>
  <si>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</si>
  <si>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</si>
  <si>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</si>
  <si>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</si>
  <si>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</si>
  <si>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</si>
  <si>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</si>
  <si>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</si>
  <si>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</si>
  <si>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</si>
  <si>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</si>
  <si>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</si>
  <si>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</si>
  <si>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</si>
  <si>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</si>
  <si>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</si>
  <si>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</si>
  <si>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</si>
  <si>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</si>
  <si>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</si>
  <si>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</si>
  <si>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</si>
  <si>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</si>
  <si>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</si>
  <si>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</si>
  <si>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</si>
  <si>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</si>
  <si>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</si>
  <si>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</si>
  <si>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</si>
  <si>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</si>
  <si>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</si>
  <si>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</si>
  <si>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</si>
  <si>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</si>
  <si>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</si>
  <si>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</si>
  <si>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</si>
  <si>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</si>
  <si>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</si>
  <si>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</si>
  <si>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</si>
  <si>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</si>
  <si>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</si>
  <si>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</si>
  <si>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</si>
  <si>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</si>
  <si>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</si>
  <si>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</si>
  <si>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</si>
  <si>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</si>
  <si>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</si>
  <si>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</si>
  <si>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</si>
  <si>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</si>
  <si>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</si>
  <si>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</si>
  <si>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</si>
  <si>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</si>
  <si>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</si>
  <si>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</si>
  <si>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</si>
  <si>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</si>
  <si>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</si>
  <si>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</si>
  <si>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</si>
  <si>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</si>
  <si>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</si>
  <si>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</si>
  <si>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</si>
  <si>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</si>
  <si>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</si>
  <si>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</si>
  <si>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</si>
  <si>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</si>
  <si>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</si>
  <si>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</si>
  <si>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</si>
  <si>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</si>
  <si>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</si>
  <si>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</si>
  <si>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</si>
  <si>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</si>
  <si>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</si>
  <si>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</si>
  <si>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</si>
  <si>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</si>
  <si>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</si>
  <si>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</si>
  <si>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</si>
  <si>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</si>
  <si>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</si>
  <si>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</si>
  <si>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</si>
  <si>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</si>
  <si>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</si>
  <si>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</si>
  <si>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</si>
  <si>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</si>
  <si>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</si>
  <si>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</si>
  <si>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</si>
  <si>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</si>
  <si>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</si>
  <si>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</si>
  <si>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</si>
  <si>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</si>
  <si>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</si>
  <si>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</si>
  <si>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</si>
  <si>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</si>
  <si>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</si>
  <si>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</si>
  <si>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</si>
  <si>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</si>
  <si>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</si>
  <si>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</si>
  <si>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</si>
  <si>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</si>
  <si>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</si>
  <si>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</si>
  <si>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</si>
  <si>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</si>
  <si>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</si>
  <si>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</si>
  <si>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</si>
  <si>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</si>
  <si>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</si>
  <si>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</si>
  <si>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</si>
  <si>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</si>
  <si>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</si>
  <si>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</si>
  <si>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</si>
  <si>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</si>
  <si>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</si>
  <si>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</si>
  <si>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</si>
  <si>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</si>
  <si>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</si>
  <si>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</si>
  <si>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</si>
  <si>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</si>
  <si>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</si>
  <si>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</si>
  <si>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</si>
  <si>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</si>
  <si>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</si>
  <si>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</si>
  <si>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</si>
  <si>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</si>
  <si>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</si>
  <si>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</si>
  <si>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</si>
  <si>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</si>
  <si>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</si>
  <si>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</si>
  <si>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</si>
  <si>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</si>
  <si>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</si>
  <si>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</si>
  <si>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</si>
  <si>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</si>
  <si>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</si>
  <si>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</si>
  <si>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</si>
  <si>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</si>
  <si>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</si>
  <si>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</si>
  <si>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</si>
  <si>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</si>
  <si>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</si>
  <si>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</si>
  <si>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</si>
  <si>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</si>
  <si>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</si>
  <si>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</si>
  <si>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</si>
  <si>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</si>
  <si>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</si>
  <si>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</si>
  <si>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</si>
  <si>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</si>
  <si>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</si>
  <si>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</si>
  <si>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</si>
  <si>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</si>
  <si>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</si>
  <si>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</si>
  <si>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</si>
  <si>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</si>
  <si>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</si>
  <si>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</si>
  <si>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</si>
  <si>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</si>
  <si>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</si>
  <si>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</si>
  <si>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</si>
  <si>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</si>
  <si>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</si>
  <si>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</si>
  <si>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</si>
  <si>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</si>
  <si>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</si>
  <si>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</si>
  <si>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</si>
  <si>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</si>
  <si>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</si>
  <si>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</si>
  <si>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</si>
  <si>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</si>
  <si>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</si>
  <si>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</si>
  <si>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</si>
  <si>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</si>
  <si>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</si>
  <si>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</si>
  <si>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</si>
  <si>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</si>
  <si>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</si>
  <si>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</si>
  <si>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</si>
  <si>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</si>
  <si>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</si>
  <si>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</si>
  <si>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</si>
  <si>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</si>
  <si>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</si>
  <si>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</si>
  <si>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</si>
  <si>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</si>
  <si>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</si>
  <si>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</si>
  <si>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</si>
  <si>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</si>
  <si>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</si>
  <si>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</si>
  <si>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</si>
  <si>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</si>
  <si>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</si>
  <si>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</si>
  <si>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</si>
  <si>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</si>
  <si>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</si>
  <si>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</si>
  <si>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</si>
  <si>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</si>
  <si>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</si>
  <si>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</si>
  <si>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</si>
  <si>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</si>
  <si>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</si>
  <si>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</si>
  <si>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</si>
  <si>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</si>
  <si>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</si>
  <si>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</si>
  <si>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</si>
  <si>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</si>
  <si>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</si>
  <si>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</si>
  <si>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</si>
  <si>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</si>
  <si>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</si>
  <si>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</si>
  <si>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</si>
  <si>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</si>
  <si>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</si>
  <si>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</si>
  <si>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</si>
  <si>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</si>
  <si>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</si>
  <si>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</si>
  <si>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</si>
  <si>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</si>
  <si>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</si>
  <si>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</si>
  <si>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</si>
  <si>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</si>
  <si>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</si>
  <si>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</si>
  <si>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</si>
  <si>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</si>
  <si>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</si>
  <si>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</si>
  <si>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</si>
  <si>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</si>
  <si>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</si>
  <si>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</si>
  <si>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</si>
  <si>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</si>
  <si>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</si>
  <si>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</si>
  <si>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</si>
  <si>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</si>
  <si>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</si>
  <si>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</si>
  <si>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</si>
  <si>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</si>
  <si>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</si>
  <si>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</si>
  <si>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</si>
  <si>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</si>
  <si>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</si>
  <si>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</si>
  <si>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</si>
  <si>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</si>
  <si>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</si>
  <si>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</si>
  <si>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</si>
  <si>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</si>
  <si>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</si>
  <si>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</si>
  <si>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</si>
  <si>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</si>
  <si>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</si>
  <si>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</si>
  <si>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</si>
  <si>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</si>
  <si>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</si>
  <si>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</si>
  <si>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</si>
  <si>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</si>
  <si>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</si>
  <si>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</si>
  <si>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</si>
  <si>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</si>
  <si>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</si>
  <si>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</si>
  <si>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</si>
  <si>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</si>
  <si>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</si>
  <si>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</si>
  <si>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</si>
  <si>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</si>
  <si>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</si>
  <si>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</si>
  <si>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</si>
  <si>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</si>
  <si>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</si>
  <si>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</si>
  <si>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</si>
  <si>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</si>
  <si>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</si>
  <si>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</si>
  <si>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</si>
  <si>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</si>
  <si>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</si>
  <si>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</si>
  <si>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</si>
  <si>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</si>
  <si>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</si>
  <si>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</si>
  <si>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</si>
  <si>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</si>
  <si>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</si>
  <si>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</si>
  <si>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</si>
  <si>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</si>
  <si>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</si>
  <si>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</si>
  <si>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</si>
  <si>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</si>
  <si>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</si>
  <si>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</si>
  <si>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</si>
  <si>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</si>
  <si>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</si>
  <si>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</si>
  <si>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</si>
  <si>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</si>
  <si>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</si>
  <si>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</si>
  <si>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</si>
  <si>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</si>
  <si>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</si>
  <si>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</si>
  <si>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</si>
  <si>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</si>
  <si>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</si>
  <si>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</si>
  <si>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</si>
  <si>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</si>
  <si>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</si>
  <si>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</si>
  <si>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</si>
  <si>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</si>
  <si>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</si>
  <si>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</si>
  <si>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</si>
  <si>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</si>
  <si>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</si>
  <si>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</si>
  <si>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</si>
  <si>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</si>
  <si>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</si>
  <si>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</si>
  <si>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</si>
  <si>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</si>
  <si>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</si>
  <si>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</si>
  <si>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</si>
  <si>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</si>
  <si>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</si>
  <si>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</si>
  <si>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</si>
  <si>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</si>
  <si>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</si>
  <si>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</si>
  <si>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</si>
  <si>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</si>
  <si>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</si>
  <si>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</si>
  <si>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</si>
  <si>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</si>
  <si>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</si>
  <si>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</si>
  <si>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</si>
  <si>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</si>
  <si>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</si>
  <si>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</si>
  <si>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</si>
  <si>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</si>
  <si>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</si>
  <si>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</si>
  <si>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</si>
  <si>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</si>
  <si>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</si>
  <si>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</si>
  <si>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</si>
  <si>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</si>
  <si>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</si>
  <si>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</si>
  <si>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</si>
  <si>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</si>
  <si>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</si>
  <si>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</si>
  <si>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</si>
  <si>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</si>
  <si>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</si>
  <si>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</si>
  <si>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</si>
  <si>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</si>
  <si>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</si>
  <si>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</si>
  <si>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</si>
  <si>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</si>
  <si>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</si>
  <si>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</si>
  <si>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</si>
  <si>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</si>
  <si>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</si>
  <si>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</si>
  <si>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</si>
  <si>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</si>
  <si>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</si>
  <si>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</si>
  <si>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</si>
  <si>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</si>
  <si>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</si>
  <si>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</si>
  <si>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</si>
  <si>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</si>
  <si>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</si>
  <si>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</si>
  <si>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</si>
  <si>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</si>
  <si>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</si>
  <si>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</si>
  <si>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</si>
  <si>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</si>
  <si>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</si>
  <si>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</si>
  <si>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</si>
  <si>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</si>
  <si>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</si>
  <si>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</si>
  <si>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</si>
  <si>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</si>
  <si>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</si>
  <si>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</si>
  <si>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</si>
  <si>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</si>
  <si>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</si>
  <si>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</si>
  <si>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</si>
  <si>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</si>
  <si>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</si>
  <si>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</si>
  <si>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</si>
  <si>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</si>
  <si>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</si>
  <si>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</si>
  <si>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</si>
  <si>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</si>
  <si>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</si>
  <si>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</si>
  <si>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</si>
  <si>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</si>
  <si>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</si>
  <si>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</si>
  <si>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</si>
  <si>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</si>
  <si>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</si>
  <si>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</si>
  <si>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</si>
  <si>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</si>
  <si>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</si>
  <si>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</si>
  <si>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</si>
  <si>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</si>
  <si>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</si>
  <si>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</si>
  <si>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</si>
  <si>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</si>
  <si>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</si>
  <si>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</si>
  <si>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</si>
  <si>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</si>
  <si>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</si>
  <si>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</si>
  <si>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</si>
  <si>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</si>
  <si>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</si>
  <si>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</si>
  <si>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</si>
  <si>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</si>
  <si>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</si>
  <si>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</si>
  <si>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</si>
  <si>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</si>
  <si>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</si>
  <si>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</si>
  <si>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</si>
  <si>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</si>
  <si>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</si>
  <si>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</si>
  <si>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</si>
  <si>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</si>
  <si>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</si>
  <si>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</si>
  <si>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</si>
  <si>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</si>
  <si>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</si>
  <si>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</si>
  <si>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</si>
  <si>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</si>
  <si>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</si>
  <si>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</si>
  <si>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</si>
  <si>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</si>
  <si>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</si>
  <si>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</si>
  <si>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</si>
  <si>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</si>
  <si>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</si>
  <si>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</si>
  <si>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</si>
  <si>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</si>
  <si>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</si>
  <si>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</si>
  <si>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</si>
  <si>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</si>
  <si>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</si>
  <si>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</si>
  <si>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</si>
  <si>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</si>
  <si>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</si>
  <si>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</si>
  <si>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</si>
  <si>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</si>
  <si>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</si>
  <si>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</si>
  <si>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</si>
  <si>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</si>
  <si>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</si>
  <si>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</si>
  <si>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</si>
  <si>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</si>
  <si>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</si>
  <si>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</si>
  <si>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</si>
  <si>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</si>
  <si>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</si>
  <si>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</si>
  <si>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</si>
  <si>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</si>
  <si>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</si>
  <si>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</si>
  <si>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</si>
  <si>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</si>
  <si>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</si>
  <si>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</si>
  <si>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</si>
  <si>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</si>
  <si>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</si>
  <si>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</si>
  <si>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</si>
  <si>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</si>
  <si>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</si>
  <si>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</si>
  <si>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</si>
  <si>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</si>
  <si>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</si>
  <si>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</si>
  <si>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</si>
  <si>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</si>
  <si>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</si>
  <si>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</si>
  <si>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</si>
  <si>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</si>
  <si>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</si>
  <si>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</si>
  <si>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</si>
  <si>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</si>
  <si>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</si>
  <si>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</si>
  <si>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</si>
  <si>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</si>
  <si>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</si>
  <si>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</si>
  <si>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</si>
  <si>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</si>
  <si>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</si>
  <si>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</si>
  <si>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</si>
  <si>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</si>
  <si>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</si>
  <si>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</si>
  <si>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</si>
  <si>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</si>
  <si>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</si>
  <si>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</si>
  <si>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</si>
  <si>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</si>
  <si>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</si>
  <si>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</si>
  <si>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</si>
  <si>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</si>
  <si>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</si>
  <si>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</si>
  <si>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</si>
  <si>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</si>
  <si>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</si>
  <si>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</si>
  <si>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</si>
  <si>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</si>
  <si>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</si>
  <si>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</si>
  <si>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</si>
  <si>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</si>
  <si>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</si>
  <si>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</si>
  <si>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</si>
  <si>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</si>
  <si>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</si>
  <si>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</si>
  <si>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</si>
  <si>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</si>
  <si>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</si>
  <si>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</si>
  <si>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</si>
  <si>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</si>
  <si>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</si>
  <si>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</si>
  <si>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</si>
  <si>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</si>
  <si>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</si>
  <si>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</si>
  <si>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</si>
  <si>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</si>
  <si>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</si>
  <si>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</si>
  <si>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</si>
  <si>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</si>
  <si>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</si>
  <si>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</si>
  <si>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</si>
  <si>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</si>
  <si>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</si>
  <si>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</si>
  <si>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</si>
  <si>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</si>
  <si>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</si>
  <si>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</si>
  <si>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</si>
  <si>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</si>
  <si>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</si>
  <si>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</si>
  <si>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</si>
  <si>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</si>
  <si>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</si>
  <si>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</si>
  <si>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</si>
  <si>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</si>
  <si>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</si>
  <si>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</si>
  <si>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</si>
  <si>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</si>
  <si>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</si>
  <si>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</si>
  <si>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</si>
  <si>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</si>
  <si>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</si>
  <si>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</si>
  <si>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</si>
  <si>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</si>
  <si>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</si>
  <si>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</si>
  <si>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</si>
  <si>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</si>
  <si>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</si>
  <si>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</si>
  <si>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</si>
  <si>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</si>
  <si>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</si>
  <si>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</si>
  <si>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</si>
  <si>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</si>
  <si>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</si>
  <si>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</si>
  <si>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</si>
  <si>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</si>
  <si>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</si>
  <si>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</si>
  <si>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</si>
  <si>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</si>
  <si>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</si>
  <si>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</si>
  <si>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</si>
  <si>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</si>
  <si>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</si>
  <si>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</si>
  <si>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</si>
  <si>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</si>
  <si>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</si>
  <si>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</si>
  <si>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</si>
  <si>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</si>
  <si>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</si>
  <si>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</si>
  <si>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</si>
  <si>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</si>
  <si>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</si>
  <si>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</si>
  <si>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</si>
  <si>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</si>
  <si>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</si>
  <si>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</si>
  <si>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</si>
  <si>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</si>
  <si>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</si>
  <si>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</si>
  <si>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</si>
  <si>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</si>
  <si>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</si>
  <si>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</si>
  <si>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</si>
  <si>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</si>
  <si>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</si>
  <si>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</si>
  <si>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</si>
  <si>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</si>
  <si>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</si>
  <si>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</si>
  <si>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</si>
  <si>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</si>
  <si>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</si>
  <si>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</si>
  <si>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</si>
  <si>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</si>
  <si>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</si>
  <si>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</si>
  <si>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</si>
  <si>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</si>
  <si>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</si>
  <si>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</si>
  <si>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</si>
  <si>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</si>
  <si>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</si>
  <si>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</si>
  <si>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</si>
  <si>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</si>
  <si>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</si>
  <si>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</si>
  <si>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</si>
  <si>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</si>
  <si>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</si>
  <si>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</si>
  <si>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</si>
  <si>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</si>
  <si>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</si>
  <si>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</si>
  <si>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</si>
  <si>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</si>
  <si>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</si>
  <si>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</si>
  <si>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</si>
  <si>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</si>
  <si>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</si>
  <si>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</si>
  <si>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</si>
  <si>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</si>
  <si>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</si>
  <si>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</si>
  <si>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</si>
  <si>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</si>
  <si>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</si>
  <si>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</si>
  <si>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</si>
  <si>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</si>
  <si>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</si>
  <si>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</si>
  <si>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</si>
  <si>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</si>
  <si>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</si>
  <si>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</si>
  <si>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</si>
  <si>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</si>
  <si>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</si>
  <si>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</si>
  <si>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</si>
  <si>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</si>
  <si>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</si>
  <si>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</si>
  <si>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</si>
  <si>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</si>
  <si>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</si>
  <si>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</si>
  <si>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</si>
  <si>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</si>
  <si>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</si>
  <si>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</si>
  <si>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</si>
  <si>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</si>
  <si>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</si>
  <si>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</si>
  <si>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</si>
  <si>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</si>
  <si>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</si>
  <si>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</si>
  <si>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</si>
  <si>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</si>
  <si>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</si>
  <si>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</si>
  <si>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</si>
  <si>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</si>
  <si>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</si>
  <si>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</si>
  <si>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</si>
  <si>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</si>
  <si>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</si>
  <si>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</si>
  <si>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</si>
  <si>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</si>
  <si>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</si>
  <si>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</si>
  <si>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</si>
  <si>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</si>
  <si>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</si>
  <si>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</si>
  <si>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</si>
  <si>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</si>
  <si>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</si>
  <si>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</si>
  <si>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</si>
  <si>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</si>
  <si>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</si>
  <si>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</si>
  <si>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</si>
  <si>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</si>
  <si>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</si>
  <si>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</si>
  <si>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</si>
  <si>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</si>
  <si>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</si>
  <si>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</si>
  <si>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</si>
  <si>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</si>
  <si>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</si>
  <si>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</si>
  <si>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</si>
  <si>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</si>
  <si>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</si>
  <si>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</si>
  <si>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</si>
  <si>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</si>
  <si>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</si>
  <si>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</si>
  <si>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</si>
  <si>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</si>
  <si>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</si>
  <si>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</si>
  <si>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</si>
  <si>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</si>
  <si>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</si>
  <si>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</si>
  <si>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</si>
  <si>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</si>
  <si>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</si>
  <si>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</si>
  <si>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</si>
  <si>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</si>
  <si>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</si>
  <si>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</si>
  <si>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</si>
  <si>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</si>
  <si>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</si>
  <si>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</si>
  <si>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</si>
  <si>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</si>
  <si>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</si>
  <si>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</si>
  <si>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</si>
  <si>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</si>
  <si>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</si>
  <si>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</si>
  <si>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</si>
  <si>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</si>
  <si>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</si>
  <si>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</si>
  <si>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</si>
  <si>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</si>
  <si>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</si>
  <si>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</si>
  <si>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</si>
  <si>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</si>
  <si>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</si>
  <si>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</si>
  <si>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</si>
  <si>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</si>
  <si>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</si>
  <si>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</si>
  <si>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</si>
  <si>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</si>
  <si>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</si>
  <si>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</si>
  <si>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</si>
  <si>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</si>
  <si>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</si>
  <si>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</si>
  <si>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</si>
  <si>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</si>
  <si>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</si>
  <si>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</si>
  <si>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</si>
  <si>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</si>
  <si>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</si>
  <si>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</si>
  <si>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</si>
  <si>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</si>
  <si>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</si>
  <si>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</si>
  <si>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</si>
  <si>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</si>
  <si>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</si>
  <si>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</si>
  <si>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</si>
  <si>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</si>
  <si>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</si>
  <si>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</si>
  <si>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</si>
  <si>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</si>
  <si>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</si>
  <si>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</si>
  <si>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</si>
  <si>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</si>
  <si>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</si>
  <si>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</si>
  <si>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</si>
  <si>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</si>
  <si>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</si>
  <si>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</si>
  <si>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</si>
  <si>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</si>
  <si>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</si>
  <si>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</si>
  <si>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</si>
  <si>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</si>
  <si>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</si>
  <si>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</si>
  <si>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</si>
  <si>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</si>
  <si>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</si>
  <si>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</si>
  <si>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</si>
  <si>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</si>
  <si>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</si>
  <si>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</si>
  <si>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</si>
  <si>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</si>
  <si>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</si>
  <si>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</si>
  <si>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</si>
  <si>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</si>
  <si>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</si>
  <si>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</si>
  <si>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</si>
  <si>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</si>
  <si>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</si>
  <si>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</si>
  <si>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</si>
  <si>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</si>
  <si>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</si>
  <si>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</si>
  <si>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</si>
  <si>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</si>
  <si>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</si>
  <si>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</si>
  <si>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</si>
  <si>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</si>
  <si>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</si>
  <si>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</si>
  <si>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</si>
  <si>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</si>
  <si>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</si>
  <si>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</si>
  <si>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</si>
  <si>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</si>
  <si>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</si>
  <si>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</si>
  <si>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</si>
  <si>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</si>
  <si>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</si>
  <si>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</si>
  <si>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</si>
  <si>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</si>
  <si>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</si>
  <si>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</si>
  <si>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</si>
  <si>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</si>
  <si>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</si>
  <si>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</si>
  <si>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</si>
  <si>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</si>
  <si>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</si>
  <si>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</si>
  <si>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</si>
  <si>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</si>
  <si>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</si>
  <si>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</si>
  <si>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</si>
  <si>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</si>
  <si>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</si>
  <si>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</si>
  <si>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</si>
  <si>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</si>
  <si>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</si>
  <si>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</si>
  <si>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</si>
  <si>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</si>
  <si>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</si>
  <si>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</si>
  <si>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</si>
  <si>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</si>
  <si>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</si>
  <si>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</si>
  <si>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</si>
  <si>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</si>
  <si>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</si>
  <si>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</si>
  <si>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</si>
  <si>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</si>
  <si>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</si>
  <si>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</si>
  <si>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</si>
  <si>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</si>
  <si>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</si>
  <si>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</si>
  <si>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</si>
  <si>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</si>
  <si>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</si>
  <si>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</si>
  <si>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</si>
  <si>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</si>
  <si>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</si>
  <si>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</si>
  <si>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</si>
  <si>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</si>
  <si>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</si>
  <si>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</si>
  <si>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</si>
  <si>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</si>
  <si>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</si>
  <si>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</si>
  <si>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</si>
  <si>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</si>
  <si>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</si>
  <si>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</si>
  <si>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</si>
  <si>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</si>
  <si>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</si>
  <si>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</si>
  <si>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</si>
  <si>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</si>
  <si>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</si>
  <si>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</si>
  <si>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</si>
  <si>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</si>
  <si>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</si>
  <si>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</si>
  <si>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</si>
  <si>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</si>
  <si>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</si>
  <si>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</si>
  <si>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</si>
  <si>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</si>
  <si>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</si>
  <si>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</si>
  <si>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</si>
  <si>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</si>
  <si>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</si>
  <si>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</si>
  <si>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</si>
  <si>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</si>
  <si>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</si>
  <si>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</si>
  <si>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</si>
  <si>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</si>
  <si>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</si>
  <si>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</si>
  <si>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</si>
  <si>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</si>
  <si>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</si>
  <si>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</si>
  <si>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</si>
  <si>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</si>
  <si>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</si>
  <si>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</si>
  <si>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</si>
  <si>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</si>
  <si>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</si>
  <si>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</si>
  <si>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</si>
  <si>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</si>
  <si>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</si>
  <si>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</si>
  <si>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</si>
  <si>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</si>
  <si>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</si>
  <si>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</si>
  <si>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</si>
  <si>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</si>
  <si>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</si>
  <si>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</si>
  <si>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</si>
  <si>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</si>
  <si>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</si>
  <si>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</si>
  <si>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</si>
  <si>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</si>
  <si>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</si>
  <si>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</si>
  <si>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</si>
  <si>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</si>
  <si>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</si>
  <si>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</si>
  <si>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</si>
  <si>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</si>
  <si>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</si>
  <si>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</si>
  <si>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</si>
  <si>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</si>
  <si>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</si>
  <si>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</si>
  <si>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</si>
  <si>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</si>
  <si>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</si>
  <si>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</si>
  <si>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</si>
  <si>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</si>
  <si>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</si>
  <si>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</si>
  <si>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</si>
  <si>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</si>
  <si>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</si>
  <si>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</si>
  <si>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</si>
  <si>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</si>
  <si>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</si>
  <si>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</si>
  <si>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</si>
  <si>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</si>
  <si>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</si>
  <si>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</si>
  <si>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</si>
  <si>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</si>
  <si>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</si>
  <si>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</si>
  <si>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</si>
  <si>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</si>
  <si>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</si>
  <si>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</si>
  <si>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</si>
  <si>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</si>
  <si>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</si>
  <si>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</si>
  <si>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</si>
  <si>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</si>
  <si>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</si>
  <si>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</si>
  <si>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</si>
  <si>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</si>
  <si>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</si>
  <si>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</si>
  <si>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</si>
  <si>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</si>
  <si>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</si>
  <si>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</si>
  <si>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</si>
  <si>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</si>
  <si>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</si>
  <si>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</si>
  <si>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</si>
  <si>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</si>
  <si>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</si>
  <si>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</si>
  <si>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</si>
  <si>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</si>
  <si>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</si>
  <si>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</si>
  <si>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</si>
  <si>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</si>
  <si>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</si>
  <si>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</si>
  <si>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</si>
  <si>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</si>
  <si>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</si>
  <si>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</si>
  <si>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</si>
  <si>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</si>
  <si>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</si>
  <si>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</si>
  <si>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</si>
  <si>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</si>
  <si>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</si>
  <si>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</si>
  <si>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</si>
  <si>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</si>
  <si>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</si>
  <si>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</si>
  <si>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</si>
  <si>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</si>
  <si>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</si>
  <si>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</si>
  <si>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</si>
  <si>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</si>
  <si>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</si>
  <si>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</si>
  <si>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</si>
  <si>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</si>
  <si>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</si>
  <si>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</si>
  <si>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</si>
  <si>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</si>
  <si>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</si>
  <si>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</si>
  <si>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</si>
  <si>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</si>
  <si>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</si>
  <si>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</si>
  <si>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</si>
  <si>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</si>
  <si>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</si>
  <si>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</si>
  <si>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</si>
  <si>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</si>
  <si>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</si>
  <si>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</si>
  <si>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</si>
  <si>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</si>
  <si>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</si>
  <si>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</si>
  <si>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</si>
  <si>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</si>
  <si>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</si>
  <si>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</si>
  <si>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</si>
  <si>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</si>
  <si>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</si>
  <si>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</si>
  <si>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</si>
  <si>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</si>
  <si>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</si>
  <si>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</si>
  <si>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</si>
  <si>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</si>
  <si>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</si>
  <si>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</si>
  <si>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</si>
  <si>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</si>
  <si>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</si>
  <si>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</si>
  <si>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</si>
  <si>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</si>
  <si>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</si>
  <si>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</si>
  <si>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</si>
  <si>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</si>
  <si>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</si>
  <si>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</si>
  <si>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</si>
  <si>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</si>
  <si>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</si>
  <si>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</si>
  <si>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</si>
  <si>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</si>
  <si>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</si>
  <si>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</si>
  <si>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</si>
  <si>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</si>
  <si>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</si>
  <si>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</si>
  <si>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</si>
  <si>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</si>
  <si>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</si>
  <si>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</si>
  <si>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</si>
  <si>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</si>
  <si>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</si>
  <si>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</si>
  <si>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</si>
  <si>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</si>
  <si>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</si>
  <si>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</si>
  <si>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</si>
  <si>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</si>
  <si>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</si>
  <si>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</si>
  <si>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</si>
  <si>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</si>
  <si>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</si>
  <si>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</si>
  <si>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</si>
  <si>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</si>
  <si>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</si>
  <si>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</si>
  <si>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</si>
  <si>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</si>
  <si>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</si>
  <si>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</si>
  <si>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</si>
  <si>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</si>
  <si>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</si>
  <si>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</si>
  <si>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</si>
  <si>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</si>
  <si>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</si>
  <si>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</si>
  <si>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</si>
  <si>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</si>
  <si>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</si>
  <si>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</si>
  <si>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</si>
  <si>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</si>
  <si>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</si>
  <si>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</si>
  <si>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</si>
  <si>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</si>
  <si>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</si>
  <si>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</si>
  <si>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</si>
  <si>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</si>
  <si>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</si>
  <si>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</si>
  <si>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</si>
  <si>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</si>
  <si>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</si>
  <si>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</si>
  <si>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</si>
  <si>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</si>
  <si>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</si>
  <si>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</si>
  <si>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</si>
  <si>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</si>
  <si>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</si>
  <si>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</si>
  <si>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</si>
  <si>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</si>
  <si>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</si>
  <si>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</si>
  <si>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</si>
  <si>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</si>
  <si>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</si>
  <si>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</si>
  <si>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</si>
  <si>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</si>
  <si>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</si>
  <si>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</si>
  <si>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</si>
  <si>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</si>
  <si>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</si>
  <si>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</si>
  <si>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</si>
  <si>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</si>
  <si>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</si>
  <si>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</si>
  <si>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</si>
  <si>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</si>
  <si>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</si>
  <si>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</si>
  <si>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</si>
  <si>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</si>
  <si>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</si>
  <si>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</si>
  <si>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</si>
  <si>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</si>
  <si>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</si>
  <si>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</si>
  <si>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</si>
  <si>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</si>
  <si>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</si>
  <si>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</si>
  <si>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</si>
  <si>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</si>
  <si>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</si>
  <si>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</si>
  <si>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</si>
  <si>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</si>
  <si>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</si>
  <si>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</si>
  <si>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</si>
  <si>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</si>
  <si>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</si>
  <si>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</si>
  <si>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</si>
  <si>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</si>
  <si>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</si>
  <si>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</si>
  <si>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</si>
  <si>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</si>
  <si>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</si>
  <si>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</si>
  <si>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</si>
  <si>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</si>
  <si>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</si>
  <si>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</si>
  <si>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</si>
  <si>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</si>
  <si>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</si>
  <si>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</si>
  <si>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</si>
  <si>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</si>
  <si>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</si>
  <si>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</si>
  <si>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</si>
  <si>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</si>
  <si>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</si>
  <si>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</si>
  <si>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</si>
  <si>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</si>
  <si>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</si>
  <si>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</si>
  <si>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</si>
  <si>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</si>
  <si>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</si>
  <si>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</si>
  <si>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</si>
  <si>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</si>
  <si>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</si>
  <si>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</si>
  <si>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</si>
  <si>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</si>
  <si>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</si>
  <si>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</si>
  <si>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</si>
  <si>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</si>
  <si>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</si>
  <si>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</si>
  <si>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</si>
  <si>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</si>
  <si>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</si>
  <si>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</si>
  <si>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</si>
  <si>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</si>
  <si>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</si>
  <si>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</si>
  <si>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</si>
  <si>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</si>
  <si>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</si>
  <si>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</si>
  <si>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</si>
  <si>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</si>
  <si>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</si>
  <si>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</si>
  <si>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</si>
  <si>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</si>
  <si>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</si>
  <si>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</si>
  <si>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</si>
  <si>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</si>
  <si>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</si>
  <si>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</si>
  <si>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</si>
  <si>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</si>
  <si>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</si>
  <si>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</si>
  <si>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</si>
  <si>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</si>
  <si>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</si>
  <si>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</si>
  <si>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</si>
  <si>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</si>
  <si>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</si>
  <si>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</si>
  <si>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</si>
  <si>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</si>
  <si>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</si>
  <si>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</si>
  <si>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</si>
  <si>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</si>
  <si>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</si>
  <si>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</si>
  <si>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</si>
  <si>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</si>
  <si>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</si>
  <si>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</si>
  <si>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</si>
  <si>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</si>
  <si>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</si>
  <si>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</si>
  <si>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</si>
  <si>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</si>
  <si>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</si>
  <si>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</si>
  <si>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</si>
  <si>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</si>
  <si>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</si>
  <si>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</si>
  <si>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</si>
  <si>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</si>
  <si>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</si>
  <si>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</si>
  <si>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</si>
  <si>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</si>
  <si>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</si>
  <si>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</si>
  <si>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</si>
  <si>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</si>
  <si>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</si>
  <si>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</si>
  <si>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</si>
  <si>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</si>
  <si>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</si>
  <si>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</si>
  <si>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</si>
  <si>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</si>
  <si>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</si>
  <si>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</si>
  <si>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</si>
  <si>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</si>
  <si>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</si>
  <si>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</si>
  <si>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</si>
  <si>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</si>
  <si>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</si>
  <si>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</si>
  <si>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</si>
  <si>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</si>
  <si>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</si>
  <si>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</si>
  <si>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</si>
  <si>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</si>
  <si>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</si>
  <si>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</si>
  <si>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</si>
  <si>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</si>
  <si>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</si>
  <si>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</si>
  <si>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</si>
  <si>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</si>
  <si>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</si>
  <si>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</si>
  <si>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</si>
  <si>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</si>
  <si>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</si>
  <si>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</si>
  <si>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</si>
  <si>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</si>
  <si>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</si>
  <si>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</si>
  <si>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</si>
  <si>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</si>
  <si>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</si>
  <si>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</si>
  <si>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</si>
  <si>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</si>
  <si>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</si>
  <si>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</si>
  <si>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</si>
  <si>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</si>
  <si>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</si>
  <si>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</si>
  <si>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</si>
  <si>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</si>
  <si>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</si>
  <si>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</si>
  <si>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</si>
  <si>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</si>
  <si>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</si>
  <si>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</si>
  <si>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</si>
  <si>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</si>
  <si>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</si>
  <si>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</si>
  <si>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</si>
  <si>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</si>
  <si>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</si>
  <si>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</si>
  <si>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</si>
  <si>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</si>
  <si>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</si>
  <si>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</si>
  <si>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</si>
  <si>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</si>
  <si>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</si>
  <si>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</si>
  <si>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</si>
  <si>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</si>
  <si>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</si>
  <si>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</si>
  <si>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</si>
  <si>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</si>
  <si>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</si>
  <si>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</si>
  <si>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</si>
  <si>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</si>
  <si>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</si>
  <si>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</si>
  <si>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</si>
  <si>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</si>
  <si>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</si>
  <si>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</si>
  <si>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</si>
  <si>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</si>
  <si>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</si>
  <si>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</si>
  <si>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</si>
  <si>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</si>
  <si>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</si>
  <si>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</si>
  <si>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</si>
  <si>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</si>
  <si>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</si>
  <si>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</si>
  <si>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</si>
  <si>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</si>
  <si>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</si>
  <si>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</si>
  <si>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</si>
  <si>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</si>
  <si>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</si>
  <si>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</si>
  <si>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</si>
  <si>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</si>
  <si>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</si>
  <si>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</si>
  <si>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</si>
  <si>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</si>
  <si>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</si>
  <si>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</si>
  <si>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</si>
  <si>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</si>
  <si>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</si>
  <si>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</si>
  <si>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</si>
  <si>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</si>
  <si>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</si>
  <si>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</si>
  <si>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</si>
  <si>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</si>
  <si>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</si>
  <si>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</si>
  <si>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</si>
  <si>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</si>
  <si>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</si>
  <si>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</si>
  <si>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</si>
  <si>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</si>
  <si>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</si>
  <si>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</si>
  <si>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</si>
  <si>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</si>
  <si>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</si>
  <si>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</si>
  <si>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</si>
  <si>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</si>
  <si>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</si>
  <si>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</si>
  <si>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</si>
  <si>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</si>
  <si>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</si>
  <si>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</si>
  <si>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</si>
  <si>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</si>
  <si>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</si>
  <si>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</si>
  <si>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</si>
  <si>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</si>
  <si>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</si>
  <si>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</si>
  <si>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</si>
  <si>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</si>
  <si>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</si>
  <si>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</si>
  <si>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</si>
  <si>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</si>
  <si>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</si>
  <si>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</si>
  <si>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</si>
  <si>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</si>
  <si>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</si>
  <si>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</si>
  <si>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</si>
  <si>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</si>
  <si>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</si>
  <si>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</si>
  <si>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</si>
  <si>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</si>
  <si>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</si>
  <si>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</si>
  <si>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</si>
  <si>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</si>
  <si>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</si>
  <si>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</si>
  <si>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</si>
  <si>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</si>
  <si>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</si>
  <si>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</si>
  <si>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</si>
  <si>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</si>
  <si>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</si>
  <si>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</si>
  <si>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</si>
  <si>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</si>
  <si>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</si>
  <si>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</si>
  <si>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</si>
  <si>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</si>
  <si>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</si>
  <si>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</si>
  <si>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</si>
  <si>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</si>
  <si>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</si>
  <si>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</si>
  <si>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</si>
  <si>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</si>
  <si>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</si>
  <si>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</si>
  <si>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</si>
  <si>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</si>
  <si>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</si>
  <si>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</si>
  <si>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</si>
  <si>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</si>
  <si>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</si>
  <si>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</si>
  <si>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</si>
  <si>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</si>
  <si>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</si>
  <si>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</si>
  <si>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</si>
  <si>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</si>
  <si>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</si>
  <si>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</si>
  <si>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</si>
  <si>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</si>
  <si>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</si>
  <si>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</si>
  <si>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</si>
  <si>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</si>
  <si>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</si>
  <si>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</si>
  <si>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</si>
  <si>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</si>
  <si>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</si>
  <si>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</si>
  <si>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</si>
  <si>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</si>
  <si>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</si>
  <si>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</si>
  <si>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</si>
  <si>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</si>
  <si>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</si>
  <si>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</si>
  <si>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</si>
  <si>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</si>
  <si>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</si>
  <si>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</si>
  <si>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</si>
  <si>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</si>
  <si>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</si>
  <si>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</si>
  <si>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</si>
  <si>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</si>
  <si>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</si>
  <si>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</si>
  <si>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</si>
  <si>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</si>
  <si>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</si>
  <si>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</si>
  <si>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</si>
  <si>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</si>
  <si>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</si>
  <si>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</si>
  <si>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</si>
  <si>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</si>
  <si>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</si>
  <si>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</si>
  <si>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</si>
  <si>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</si>
  <si>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</si>
  <si>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</si>
  <si>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</si>
  <si>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</si>
  <si>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</si>
  <si>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</si>
  <si>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</si>
  <si>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</si>
  <si>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</si>
  <si>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</si>
  <si>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</si>
  <si>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</si>
  <si>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</si>
  <si>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</si>
  <si>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</si>
  <si>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</si>
  <si>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</si>
  <si>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</si>
  <si>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</si>
  <si>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</si>
  <si>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</si>
  <si>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</si>
  <si>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</si>
  <si>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</si>
  <si>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</si>
  <si>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</si>
  <si>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</si>
  <si>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</si>
  <si>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</si>
  <si>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</si>
  <si>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</si>
  <si>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</si>
  <si>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</si>
  <si>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</si>
  <si>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</si>
  <si>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</si>
  <si>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</si>
  <si>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</si>
  <si>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</si>
  <si>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</si>
  <si>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</si>
  <si>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</si>
  <si>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</si>
  <si>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</si>
  <si>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</si>
  <si>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</si>
  <si>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</si>
  <si>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</si>
  <si>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</si>
  <si>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</si>
  <si>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</si>
  <si>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</si>
  <si>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</si>
  <si>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</si>
  <si>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</si>
  <si>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</si>
  <si>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</si>
  <si>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</si>
  <si>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</si>
  <si>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</si>
  <si>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</si>
  <si>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</si>
  <si>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</si>
  <si>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</si>
  <si>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</si>
  <si>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</si>
  <si>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</si>
  <si>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</si>
  <si>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</si>
  <si>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</si>
  <si>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</si>
  <si>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</si>
  <si>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</si>
  <si>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</si>
  <si>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</si>
  <si>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</si>
  <si>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</si>
  <si>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</si>
  <si>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</si>
  <si>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</si>
  <si>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</si>
  <si>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</si>
  <si>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</si>
  <si>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</si>
  <si>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</si>
  <si>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</si>
  <si>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</si>
  <si>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</si>
  <si>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</si>
  <si>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</si>
  <si>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</si>
  <si>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</si>
  <si>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</si>
  <si>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</si>
  <si>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</si>
  <si>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</si>
  <si>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</si>
  <si>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</si>
  <si>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</si>
  <si>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</si>
  <si>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</si>
  <si>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</si>
  <si>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</si>
  <si>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</si>
  <si>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</si>
  <si>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</si>
  <si>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</si>
  <si>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</si>
  <si>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</si>
  <si>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</si>
  <si>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</si>
  <si>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</si>
  <si>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</si>
  <si>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</si>
  <si>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</si>
  <si>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</si>
  <si>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</si>
  <si>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</si>
  <si>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</si>
  <si>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</si>
  <si>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</si>
  <si>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</si>
  <si>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</si>
  <si>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</si>
  <si>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</si>
  <si>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</si>
  <si>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</si>
  <si>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</si>
  <si>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</si>
  <si>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</si>
  <si>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</si>
  <si>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</si>
  <si>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</si>
  <si>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</si>
  <si>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</si>
  <si>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</si>
  <si>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</si>
  <si>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</si>
  <si>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</si>
  <si>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</si>
  <si>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</si>
  <si>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</si>
  <si>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</si>
  <si>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</si>
  <si>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</si>
  <si>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</si>
  <si>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</si>
  <si>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</si>
  <si>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</si>
  <si>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</si>
  <si>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</si>
  <si>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</si>
  <si>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</si>
  <si>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</si>
  <si>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</si>
  <si>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</si>
  <si>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</si>
  <si>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</si>
  <si>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</si>
  <si>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</si>
  <si>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</si>
  <si>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</si>
  <si>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</si>
  <si>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</si>
  <si>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</si>
  <si>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</si>
  <si>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</si>
  <si>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</si>
  <si>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</si>
  <si>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</si>
  <si>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</si>
  <si>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</si>
  <si>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</si>
  <si>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</si>
  <si>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</si>
  <si>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</si>
  <si>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</si>
  <si>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</si>
  <si>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</si>
  <si>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</si>
  <si>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</si>
  <si>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</si>
  <si>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</si>
  <si>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</si>
  <si>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</si>
  <si>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</si>
  <si>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</si>
  <si>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</si>
  <si>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</si>
  <si>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</si>
  <si>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</si>
  <si>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</si>
  <si>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</si>
  <si>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</si>
  <si>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</si>
  <si>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</si>
  <si>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</si>
  <si>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</si>
  <si>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</si>
  <si>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</si>
  <si>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</si>
  <si>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</si>
  <si>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</si>
  <si>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</si>
  <si>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</si>
  <si>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</si>
  <si>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</si>
  <si>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</si>
  <si>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</si>
  <si>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</si>
  <si>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</si>
  <si>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</si>
  <si>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</si>
  <si>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</si>
  <si>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</si>
  <si>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</si>
  <si>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</si>
  <si>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</si>
  <si>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</si>
  <si>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</si>
  <si>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</si>
  <si>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</si>
  <si>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</si>
  <si>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</si>
  <si>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</si>
  <si>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</si>
  <si>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</si>
  <si>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</si>
  <si>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</si>
  <si>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</si>
  <si>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</si>
  <si>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</si>
  <si>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</si>
  <si>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</si>
  <si>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</si>
  <si>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</si>
  <si>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</si>
  <si>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</si>
  <si>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</si>
  <si>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</si>
  <si>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</si>
  <si>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</si>
  <si>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</si>
  <si>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</si>
  <si>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</si>
  <si>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</si>
  <si>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</si>
  <si>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</si>
  <si>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</si>
  <si>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</si>
  <si>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</si>
  <si>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</si>
  <si>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</si>
  <si>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</si>
  <si>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</si>
  <si>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</si>
  <si>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</si>
  <si>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</si>
  <si>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</si>
  <si>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</si>
  <si>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</si>
  <si>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</si>
  <si>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</si>
  <si>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</si>
  <si>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</si>
  <si>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</si>
  <si>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</si>
  <si>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</si>
  <si>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</si>
  <si>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</si>
  <si>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</si>
  <si>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</si>
  <si>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</si>
  <si>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</si>
  <si>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</si>
  <si>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</si>
  <si>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</si>
  <si>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</si>
  <si>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</si>
  <si>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</si>
  <si>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</si>
  <si>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</si>
  <si>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</si>
  <si>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</si>
  <si>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</si>
  <si>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</si>
  <si>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</si>
  <si>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</si>
  <si>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</si>
  <si>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</si>
  <si>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</si>
  <si>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</si>
  <si>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</si>
  <si>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</si>
  <si>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</si>
  <si>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</si>
  <si>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</si>
  <si>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</si>
  <si>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</si>
  <si>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</si>
  <si>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</si>
  <si>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</si>
  <si>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</si>
  <si>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</si>
  <si>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</si>
  <si>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</si>
  <si>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</si>
  <si>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</si>
  <si>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</si>
  <si>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</si>
  <si>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</si>
  <si>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</si>
  <si>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</si>
  <si>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</si>
  <si>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</si>
  <si>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</si>
  <si>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</si>
  <si>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</si>
  <si>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</si>
  <si>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</si>
  <si>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</si>
  <si>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</si>
  <si>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</si>
  <si>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</si>
  <si>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</si>
  <si>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</si>
  <si>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</si>
  <si>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</si>
  <si>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</si>
  <si>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</si>
  <si>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</si>
  <si>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</si>
  <si>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</si>
  <si>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</si>
  <si>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</si>
  <si>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</si>
  <si>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</si>
  <si>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</si>
  <si>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</si>
  <si>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</si>
  <si>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</si>
  <si>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</si>
  <si>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</si>
  <si>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</si>
  <si>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</si>
  <si>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</si>
  <si>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</si>
  <si>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</si>
  <si>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</si>
  <si>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</si>
  <si>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</si>
  <si>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</si>
  <si>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</si>
  <si>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</si>
  <si>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</si>
  <si>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</si>
  <si>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</si>
  <si>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</si>
  <si>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</si>
  <si>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</si>
  <si>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</si>
  <si>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</si>
  <si>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</si>
  <si>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</si>
  <si>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</si>
  <si>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</si>
  <si>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</si>
  <si>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</si>
  <si>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</si>
  <si>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</si>
  <si>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</si>
  <si>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</si>
  <si>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</si>
  <si>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</si>
  <si>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</si>
  <si>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</si>
  <si>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</si>
  <si>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</si>
  <si>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</si>
  <si>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</si>
  <si>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</si>
  <si>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</si>
  <si>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</si>
  <si>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</si>
  <si>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</si>
  <si>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</si>
  <si>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</si>
  <si>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</si>
  <si>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</si>
  <si>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</si>
  <si>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</si>
  <si>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</si>
  <si>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</si>
  <si>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</si>
  <si>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</si>
  <si>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</si>
  <si>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</si>
  <si>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</si>
  <si>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</si>
  <si>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</si>
  <si>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</si>
  <si>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</si>
  <si>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</si>
  <si>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</si>
  <si>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</si>
  <si>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</si>
  <si>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</si>
  <si>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</si>
  <si>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</si>
  <si>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</si>
  <si>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</si>
  <si>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</si>
  <si>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</si>
  <si>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</si>
  <si>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</si>
  <si>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</si>
  <si>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</si>
  <si>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</si>
  <si>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</si>
  <si>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</si>
  <si>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</si>
  <si>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</si>
  <si>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</si>
  <si>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</si>
  <si>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</si>
  <si>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</si>
  <si>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</si>
  <si>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</si>
  <si>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</si>
  <si>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</si>
  <si>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</si>
  <si>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</si>
  <si>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</si>
  <si>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</si>
  <si>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</si>
  <si>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</si>
  <si>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</si>
  <si>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</si>
  <si>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</si>
  <si>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</si>
  <si>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</si>
  <si>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</si>
  <si>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</si>
  <si>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</si>
  <si>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</si>
  <si>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</si>
  <si>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</si>
  <si>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</si>
  <si>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</si>
  <si>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</si>
  <si>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</si>
  <si>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</si>
  <si>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</si>
  <si>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</si>
  <si>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</si>
  <si>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</si>
  <si>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</si>
  <si>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</si>
  <si>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</si>
  <si>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</si>
  <si>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</si>
  <si>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</si>
  <si>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</si>
  <si>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</si>
  <si>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</si>
  <si>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</si>
  <si>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</si>
  <si>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</si>
  <si>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</si>
  <si>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</si>
  <si>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</si>
  <si>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</si>
  <si>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</si>
  <si>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</si>
  <si>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</si>
  <si>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</si>
  <si>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</si>
  <si>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</si>
  <si>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</si>
  <si>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</si>
  <si>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</si>
  <si>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</si>
  <si>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</si>
  <si>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</si>
  <si>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</si>
  <si>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</si>
  <si>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</si>
  <si>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</si>
  <si>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</si>
  <si>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</si>
  <si>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</si>
  <si>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</si>
  <si>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</si>
  <si>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</si>
  <si>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</si>
  <si>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</si>
  <si>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</si>
  <si>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</si>
  <si>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</si>
  <si>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</si>
  <si>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</si>
  <si>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</si>
  <si>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</si>
  <si>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</si>
  <si>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</si>
  <si>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</si>
  <si>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</si>
  <si>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</si>
  <si>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</si>
  <si>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</si>
  <si>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</si>
  <si>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</si>
  <si>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</si>
  <si>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</si>
  <si>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</si>
  <si>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</si>
  <si>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</si>
  <si>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</si>
  <si>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</si>
  <si>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</si>
  <si>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</si>
  <si>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</si>
  <si>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</si>
  <si>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</si>
  <si>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</si>
  <si>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</si>
  <si>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</si>
  <si>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</si>
  <si>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</si>
  <si>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</si>
  <si>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</si>
  <si>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</si>
  <si>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</si>
  <si>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</si>
  <si>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</si>
  <si>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</si>
  <si>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</si>
  <si>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</si>
  <si>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</si>
  <si>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</si>
  <si>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</si>
  <si>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</si>
  <si>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</si>
  <si>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</si>
  <si>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</si>
  <si>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</si>
  <si>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</si>
  <si>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</si>
  <si>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</si>
  <si>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</si>
  <si>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</si>
  <si>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</si>
  <si>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</si>
  <si>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</si>
  <si>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</si>
  <si>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</si>
  <si>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</si>
  <si>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</si>
  <si>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</si>
  <si>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</si>
  <si>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</si>
  <si>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</si>
  <si>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</si>
  <si>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</si>
  <si>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</si>
  <si>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</si>
  <si>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</si>
  <si>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</si>
  <si>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</si>
  <si>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</si>
  <si>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</si>
  <si>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</si>
  <si>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</si>
  <si>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</si>
  <si>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</si>
  <si>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</si>
  <si>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</si>
  <si>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</si>
  <si>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</si>
  <si>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</si>
  <si>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</si>
  <si>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</si>
  <si>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</si>
  <si>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</si>
  <si>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</si>
  <si>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</si>
  <si>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</si>
  <si>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</si>
  <si>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</si>
  <si>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</si>
  <si>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</si>
  <si>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</si>
  <si>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</si>
  <si>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</si>
  <si>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</si>
  <si>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</si>
  <si>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</si>
  <si>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</si>
  <si>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</si>
  <si>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</si>
  <si>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</si>
  <si>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</si>
  <si>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</si>
  <si>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</si>
  <si>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</si>
  <si>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</si>
  <si>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</si>
  <si>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</si>
  <si>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</si>
  <si>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</si>
  <si>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</si>
  <si>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</si>
  <si>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</si>
  <si>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</si>
  <si>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</si>
  <si>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</si>
  <si>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</si>
  <si>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</si>
  <si>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</si>
  <si>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</si>
  <si>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</si>
  <si>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</si>
  <si>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</si>
  <si>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</si>
  <si>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</si>
  <si>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</si>
  <si>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</si>
  <si>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</si>
  <si>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</si>
  <si>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</si>
  <si>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</si>
  <si>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</si>
  <si>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</si>
  <si>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</si>
  <si>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</si>
  <si>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</si>
  <si>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</si>
  <si>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</si>
  <si>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</si>
  <si>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</si>
  <si>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</si>
  <si>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</si>
  <si>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</si>
  <si>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</si>
  <si>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</si>
  <si>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</si>
  <si>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</si>
  <si>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</si>
  <si>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</si>
  <si>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</si>
  <si>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</si>
  <si>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</si>
  <si>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</si>
  <si>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</si>
  <si>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</si>
  <si>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</si>
  <si>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</si>
  <si>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</si>
  <si>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</si>
  <si>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</si>
  <si>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</si>
  <si>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</si>
  <si>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</si>
  <si>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</si>
  <si>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</si>
  <si>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</si>
  <si>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</si>
  <si>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</si>
  <si>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</si>
  <si>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</si>
  <si>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</si>
  <si>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</si>
  <si>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</si>
  <si>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</si>
  <si>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</si>
  <si>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</si>
  <si>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</si>
  <si>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</si>
  <si>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</si>
  <si>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</si>
  <si>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</si>
  <si>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</si>
  <si>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</si>
  <si>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</si>
  <si>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</si>
  <si>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</si>
  <si>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</si>
  <si>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</si>
  <si>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</si>
  <si>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</si>
  <si>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</si>
  <si>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</si>
  <si>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</si>
  <si>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</si>
  <si>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</si>
  <si>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</si>
  <si>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</si>
  <si>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</si>
  <si>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</si>
  <si>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</si>
  <si>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</si>
  <si>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</si>
  <si>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</si>
  <si>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</si>
  <si>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</si>
  <si>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</si>
  <si>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</si>
  <si>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</si>
  <si>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</si>
  <si>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</si>
  <si>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</si>
  <si>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</si>
  <si>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</si>
  <si>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</si>
  <si>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</si>
  <si>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</si>
  <si>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</si>
  <si>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</si>
  <si>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</si>
  <si>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</si>
  <si>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</si>
  <si>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</si>
  <si>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</si>
  <si>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</si>
  <si>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</si>
  <si>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</si>
  <si>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</si>
  <si>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</si>
  <si>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</si>
  <si>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</si>
  <si>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</si>
  <si>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</si>
  <si>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</si>
  <si>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</si>
  <si>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</si>
  <si>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</si>
  <si>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</si>
  <si>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</si>
  <si>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</si>
  <si>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</si>
  <si>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</si>
  <si>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</si>
  <si>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</si>
  <si>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</si>
  <si>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</si>
  <si>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</si>
  <si>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</si>
  <si>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</si>
  <si>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</si>
  <si>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</si>
  <si>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</si>
  <si>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</si>
  <si>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</si>
  <si>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</si>
  <si>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</si>
  <si>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</si>
  <si>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</si>
  <si>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</si>
  <si>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</si>
  <si>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</si>
  <si>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</si>
  <si>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</si>
  <si>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</si>
  <si>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</si>
  <si>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</si>
  <si>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</si>
  <si>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</si>
  <si>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</si>
  <si>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</si>
  <si>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</si>
  <si>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</si>
  <si>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</si>
  <si>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</si>
  <si>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</si>
  <si>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</si>
  <si>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</si>
  <si>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</si>
  <si>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</si>
  <si>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</si>
  <si>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</si>
  <si>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</si>
  <si>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</si>
  <si>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</si>
  <si>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</si>
  <si>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</si>
  <si>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</si>
  <si>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</si>
  <si>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</si>
  <si>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</si>
  <si>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</si>
  <si>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</si>
  <si>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</si>
  <si>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</si>
  <si>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</si>
  <si>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</si>
  <si>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</si>
  <si>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</si>
  <si>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</si>
  <si>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</si>
  <si>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</si>
  <si>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</si>
  <si>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</si>
  <si>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</si>
  <si>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</si>
  <si>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</si>
  <si>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</si>
  <si>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</si>
  <si>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</si>
  <si>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</si>
  <si>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</si>
  <si>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</si>
  <si>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</si>
  <si>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</si>
  <si>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</si>
  <si>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</si>
  <si>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</si>
  <si>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</si>
  <si>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</si>
  <si>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</si>
  <si>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</si>
  <si>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</si>
  <si>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</si>
  <si>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</si>
  <si>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</si>
  <si>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</si>
  <si>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</si>
  <si>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</si>
  <si>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</si>
  <si>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</si>
  <si>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</si>
  <si>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</si>
  <si>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</si>
  <si>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</si>
  <si>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</si>
  <si>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</si>
  <si>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</si>
  <si>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</si>
  <si>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</si>
  <si>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</si>
  <si>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</si>
  <si>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</si>
  <si>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</si>
  <si>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</si>
  <si>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</si>
  <si>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</si>
  <si>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</si>
  <si>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</si>
  <si>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</si>
  <si>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</si>
  <si>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</si>
  <si>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</si>
  <si>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</si>
  <si>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</si>
  <si>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</si>
  <si>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</si>
  <si>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</si>
  <si>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</si>
  <si>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</si>
  <si>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</si>
  <si>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</si>
  <si>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</si>
  <si>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</si>
  <si>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</si>
  <si>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</si>
  <si>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</si>
  <si>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</si>
  <si>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</si>
  <si>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</si>
  <si>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</si>
  <si>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</si>
  <si>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</si>
  <si>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</si>
  <si>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</si>
  <si>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</si>
  <si>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</si>
  <si>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</si>
  <si>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</si>
  <si>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</si>
  <si>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</si>
  <si>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</si>
  <si>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</si>
  <si>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</si>
  <si>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</si>
  <si>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</si>
  <si>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</si>
  <si>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</si>
  <si>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</si>
  <si>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</si>
  <si>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</si>
  <si>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</si>
  <si>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</si>
  <si>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</si>
  <si>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</si>
  <si>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</si>
  <si>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</si>
  <si>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</si>
  <si>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</si>
  <si>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</si>
  <si>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</si>
  <si>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</si>
  <si>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</si>
  <si>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</si>
  <si>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</si>
  <si>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</si>
  <si>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</si>
  <si>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</si>
  <si>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</si>
  <si>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</si>
  <si>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</si>
  <si>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</si>
  <si>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</si>
  <si>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</si>
  <si>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</si>
  <si>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</si>
  <si>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</si>
  <si>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</si>
  <si>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</si>
  <si>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</si>
  <si>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</si>
  <si>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</si>
  <si>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</si>
  <si>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</si>
  <si>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</si>
  <si>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</si>
  <si>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</si>
  <si>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</si>
  <si>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</si>
  <si>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</si>
  <si>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</si>
  <si>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</si>
  <si>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</si>
  <si>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</si>
  <si>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</si>
  <si>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</si>
  <si>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</si>
  <si>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</si>
  <si>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</si>
  <si>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</si>
  <si>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</si>
  <si>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</si>
  <si>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</si>
  <si>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</si>
  <si>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</si>
  <si>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</si>
  <si>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</si>
  <si>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</si>
  <si>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</si>
  <si>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</si>
  <si>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</si>
  <si>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</si>
  <si>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</si>
  <si>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</si>
  <si>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</si>
  <si>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</si>
  <si>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</si>
  <si>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</si>
  <si>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</si>
  <si>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</si>
  <si>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</si>
  <si>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</si>
  <si>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</si>
  <si>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</si>
  <si>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</si>
  <si>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</si>
  <si>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</si>
  <si>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</si>
  <si>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</si>
  <si>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</si>
  <si>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</si>
  <si>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</si>
  <si>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</si>
  <si>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</si>
  <si>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</si>
  <si>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</si>
  <si>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</si>
  <si>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</si>
  <si>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</si>
  <si>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</si>
  <si>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</si>
  <si>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</si>
  <si>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</si>
  <si>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</si>
  <si>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</si>
  <si>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</si>
  <si>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</si>
  <si>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</si>
  <si>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</si>
  <si>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</si>
  <si>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</si>
  <si>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</si>
  <si>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</si>
  <si>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</si>
  <si>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</si>
  <si>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</si>
  <si>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</si>
  <si>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</si>
  <si>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</si>
  <si>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</si>
  <si>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</si>
  <si>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</si>
  <si>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</si>
  <si>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</si>
  <si>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</si>
  <si>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</si>
  <si>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</si>
  <si>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</si>
  <si>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</si>
  <si>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</si>
  <si>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</si>
  <si>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</si>
  <si>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</si>
  <si>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</si>
  <si>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</si>
  <si>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</si>
  <si>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</si>
  <si>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</si>
  <si>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</si>
  <si>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</si>
  <si>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</si>
  <si>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</si>
  <si>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</si>
  <si>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</si>
  <si>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</si>
  <si>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</si>
  <si>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</si>
  <si>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</si>
  <si>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</si>
  <si>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</si>
  <si>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</si>
  <si>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</si>
  <si>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</si>
  <si>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</si>
  <si>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</si>
  <si>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</si>
  <si>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</si>
  <si>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</si>
  <si>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</si>
  <si>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</si>
  <si>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</si>
  <si>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</si>
  <si>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</si>
  <si>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</si>
  <si>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</si>
  <si>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</si>
  <si>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</si>
  <si>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</si>
  <si>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</si>
  <si>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</si>
  <si>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</si>
  <si>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</si>
  <si>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</si>
  <si>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</si>
  <si>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</si>
  <si>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</si>
  <si>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</si>
  <si>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</si>
  <si>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</si>
  <si>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</si>
  <si>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</si>
  <si>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</si>
  <si>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</si>
  <si>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</si>
  <si>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</si>
  <si>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</si>
  <si>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</si>
  <si>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</si>
  <si>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</si>
  <si>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</si>
  <si>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</si>
  <si>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</si>
  <si>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</si>
  <si>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</si>
  <si>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</si>
  <si>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</si>
  <si>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</si>
  <si>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</si>
  <si>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</si>
  <si>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</si>
  <si>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</si>
  <si>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</si>
  <si>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</si>
  <si>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</si>
  <si>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</si>
  <si>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</si>
  <si>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</si>
  <si>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</si>
  <si>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</si>
  <si>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</si>
  <si>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</si>
  <si>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</si>
  <si>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</si>
  <si>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</si>
  <si>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</si>
  <si>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</si>
  <si>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</si>
  <si>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</si>
  <si>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</si>
  <si>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</si>
  <si>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</si>
  <si>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</si>
  <si>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</si>
  <si>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</si>
  <si>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</si>
  <si>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</si>
  <si>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</si>
  <si>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</si>
  <si>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</si>
  <si>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</si>
  <si>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</si>
  <si>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</si>
  <si>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</si>
  <si>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</si>
  <si>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</si>
  <si>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</si>
  <si>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</si>
  <si>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</si>
  <si>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</si>
  <si>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</si>
  <si>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</si>
  <si>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</si>
  <si>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</si>
  <si>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</si>
  <si>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</si>
  <si>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</si>
  <si>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</si>
  <si>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</si>
  <si>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</si>
  <si>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</si>
  <si>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</si>
  <si>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</si>
  <si>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</si>
  <si>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</si>
  <si>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</si>
  <si>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</si>
  <si>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</si>
  <si>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</si>
  <si>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</si>
  <si>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</si>
  <si>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</si>
  <si>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</si>
  <si>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</si>
  <si>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</si>
  <si>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</si>
  <si>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</si>
  <si>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</si>
  <si>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</si>
  <si>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</si>
  <si>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</si>
  <si>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</si>
  <si>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</si>
  <si>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</si>
  <si>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</si>
  <si>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</si>
  <si>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</si>
  <si>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</si>
  <si>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</si>
  <si>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</si>
  <si>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</si>
  <si>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</si>
  <si>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</si>
  <si>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</si>
  <si>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</si>
  <si>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</si>
  <si>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</si>
  <si>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</si>
  <si>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</si>
  <si>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</si>
  <si>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</si>
  <si>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</si>
  <si>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</si>
  <si>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</si>
  <si>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</si>
  <si>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</si>
  <si>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</si>
  <si>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</si>
  <si>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</si>
  <si>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</si>
  <si>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</si>
  <si>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</si>
  <si>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</si>
  <si>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</si>
  <si>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</si>
  <si>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</si>
  <si>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</si>
  <si>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</si>
  <si>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</si>
  <si>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</si>
  <si>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</si>
  <si>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</si>
  <si>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</si>
  <si>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</si>
  <si>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</si>
  <si>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</si>
  <si>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</si>
  <si>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</si>
  <si>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</si>
  <si>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</si>
  <si>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</si>
  <si>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</si>
  <si>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</si>
  <si>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</si>
  <si>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</si>
  <si>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</si>
  <si>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</si>
  <si>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</si>
  <si>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</si>
  <si>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</si>
  <si>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</si>
  <si>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</si>
  <si>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</si>
  <si>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</si>
  <si>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</si>
  <si>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</si>
  <si>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</si>
  <si>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</si>
  <si>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</si>
  <si>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</si>
  <si>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</si>
  <si>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</si>
  <si>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</si>
  <si>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</si>
  <si>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</si>
  <si>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</si>
  <si>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</si>
  <si>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</si>
  <si>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</si>
  <si>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</si>
  <si>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</si>
  <si>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</si>
  <si>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</si>
  <si>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</si>
  <si>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</si>
  <si>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</si>
  <si>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</si>
  <si>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</si>
  <si>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</si>
  <si>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</si>
  <si>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</si>
  <si>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</si>
  <si>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</si>
  <si>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</si>
  <si>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</si>
  <si>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</si>
  <si>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</si>
  <si>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</si>
  <si>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</si>
  <si>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</si>
  <si>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</si>
  <si>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</si>
  <si>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</si>
  <si>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</si>
  <si>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</si>
  <si>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</si>
  <si>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</si>
  <si>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</si>
  <si>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</si>
  <si>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</si>
  <si>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</si>
  <si>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</si>
  <si>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</si>
  <si>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</si>
  <si>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</si>
  <si>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</si>
  <si>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</si>
  <si>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</si>
  <si>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</si>
  <si>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</si>
  <si>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</si>
  <si>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</si>
  <si>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</si>
  <si>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</si>
  <si>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</si>
  <si>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</si>
  <si>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</si>
  <si>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</si>
  <si>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</si>
  <si>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</si>
  <si>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</si>
  <si>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</si>
  <si>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</si>
  <si>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</si>
  <si>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</si>
  <si>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</si>
  <si>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</si>
  <si>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</si>
  <si>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</si>
  <si>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</si>
  <si>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</si>
  <si>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</si>
  <si>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</si>
  <si>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</si>
  <si>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</si>
  <si>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</si>
  <si>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</si>
  <si>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</si>
  <si>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</si>
  <si>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</si>
  <si>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</si>
  <si>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</si>
  <si>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</si>
  <si>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</si>
  <si>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</si>
  <si>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</si>
  <si>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</si>
  <si>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</si>
  <si>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</si>
  <si>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</si>
  <si>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</si>
  <si>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</si>
  <si>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</si>
  <si>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</si>
  <si>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</si>
  <si>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</si>
  <si>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</si>
  <si>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</si>
  <si>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</si>
  <si>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</si>
  <si>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</si>
  <si>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</si>
  <si>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</si>
  <si>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</si>
  <si>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</si>
  <si>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</si>
  <si>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</si>
  <si>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</si>
  <si>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</si>
  <si>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</si>
  <si>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</si>
  <si>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</si>
  <si>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</si>
  <si>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</si>
  <si>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</si>
  <si>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</si>
  <si>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</si>
  <si>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</si>
  <si>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</si>
  <si>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</si>
  <si>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</si>
  <si>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</si>
  <si>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</si>
  <si>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</si>
  <si>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</si>
  <si>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</si>
  <si>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</si>
  <si>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</si>
  <si>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</si>
  <si>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</si>
  <si>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</si>
  <si>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</si>
  <si>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</si>
  <si>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</si>
  <si>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</si>
  <si>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</si>
  <si>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</si>
  <si>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</si>
  <si>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</si>
  <si>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</si>
  <si>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</si>
  <si>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</si>
  <si>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</si>
  <si>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</si>
  <si>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</si>
  <si>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</si>
  <si>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</si>
  <si>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</si>
  <si>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</si>
  <si>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</si>
  <si>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</si>
  <si>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</si>
  <si>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</si>
  <si>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</si>
  <si>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</si>
  <si>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</si>
  <si>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</si>
  <si>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</si>
  <si>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</si>
  <si>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</si>
  <si>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</si>
  <si>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</si>
  <si>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</si>
  <si>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</si>
  <si>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</si>
  <si>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</si>
  <si>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</si>
  <si>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</si>
  <si>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</si>
  <si>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</si>
  <si>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</si>
  <si>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</si>
  <si>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</si>
  <si>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</si>
  <si>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</si>
  <si>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</si>
  <si>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</si>
  <si>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</si>
  <si>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</si>
  <si>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</si>
  <si>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</si>
  <si>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</si>
  <si>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</si>
  <si>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</si>
  <si>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</si>
  <si>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</si>
  <si>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</si>
  <si>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</si>
  <si>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</si>
  <si>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</si>
  <si>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</si>
  <si>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</si>
  <si>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</si>
  <si>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</si>
  <si>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</si>
  <si>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</si>
  <si>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</si>
  <si>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</si>
  <si>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</si>
  <si>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</si>
  <si>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</si>
  <si>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</si>
  <si>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</si>
  <si>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</si>
  <si>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</si>
  <si>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</si>
  <si>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</si>
  <si>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</si>
  <si>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</si>
  <si>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</si>
  <si>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</si>
  <si>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</si>
  <si>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</si>
  <si>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</si>
  <si>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</si>
  <si>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</si>
  <si>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</si>
  <si>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</si>
  <si>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</si>
  <si>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</si>
  <si>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</si>
  <si>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</si>
  <si>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</si>
  <si>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</si>
  <si>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</si>
  <si>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</si>
  <si>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</si>
  <si>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</si>
  <si>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</si>
  <si>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</si>
  <si>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</si>
  <si>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</si>
  <si>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</si>
  <si>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</si>
  <si>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</si>
  <si>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</si>
  <si>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</si>
  <si>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</si>
  <si>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</si>
  <si>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</si>
  <si>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</si>
  <si>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</si>
  <si>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</si>
  <si>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</si>
  <si>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</si>
  <si>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</si>
  <si>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</si>
  <si>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</si>
  <si>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</si>
  <si>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</si>
  <si>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</si>
  <si>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</si>
  <si>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</si>
  <si>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</si>
  <si>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</si>
  <si>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</si>
  <si>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</si>
  <si>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</si>
  <si>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</si>
  <si>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</si>
  <si>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</si>
  <si>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</si>
  <si>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</si>
  <si>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</si>
  <si>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</si>
  <si>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</si>
  <si>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</si>
  <si>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</si>
  <si>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</si>
  <si>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</si>
  <si>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</si>
  <si>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</si>
  <si>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</si>
  <si>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</si>
  <si>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</si>
  <si>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</si>
  <si>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</si>
  <si>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</si>
  <si>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</si>
  <si>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</si>
  <si>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</si>
  <si>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</si>
  <si>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</si>
  <si>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</si>
  <si>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</si>
  <si>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</si>
  <si>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</si>
  <si>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</si>
  <si>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</si>
  <si>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</si>
  <si>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</si>
  <si>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</si>
  <si>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</si>
  <si>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</si>
  <si>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</si>
  <si>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</si>
  <si>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</si>
  <si>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</si>
  <si>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</si>
  <si>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</si>
  <si>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</si>
  <si>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</si>
  <si>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</si>
  <si>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</si>
  <si>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</si>
  <si>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</si>
  <si>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</si>
  <si>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</si>
  <si>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</si>
  <si>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</si>
  <si>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</si>
  <si>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</si>
  <si>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</si>
  <si>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</si>
  <si>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</si>
  <si>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</si>
  <si>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</si>
  <si>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</si>
  <si>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</si>
  <si>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</si>
  <si>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</si>
  <si>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</si>
  <si>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</si>
  <si>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</si>
  <si>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</si>
  <si>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</si>
  <si>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</si>
  <si>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</si>
  <si>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</si>
  <si>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</si>
  <si>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</si>
  <si>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</si>
  <si>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</si>
  <si>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</si>
  <si>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</si>
  <si>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</si>
  <si>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</si>
  <si>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</si>
  <si>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</si>
  <si>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</si>
  <si>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</si>
  <si>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</si>
  <si>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</si>
  <si>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</si>
  <si>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</si>
  <si>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</si>
  <si>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</si>
  <si>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</si>
  <si>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</si>
  <si>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</si>
  <si>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</si>
  <si>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</si>
  <si>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</si>
  <si>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</si>
  <si>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</si>
  <si>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</si>
  <si>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</si>
  <si>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</si>
  <si>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</si>
  <si>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</si>
  <si>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</si>
  <si>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</si>
  <si>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</si>
  <si>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</si>
  <si>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</si>
  <si>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</si>
  <si>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</si>
  <si>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</si>
  <si>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</si>
  <si>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</si>
  <si>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</si>
  <si>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</si>
  <si>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</si>
  <si>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</si>
  <si>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</si>
  <si>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</si>
  <si>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</si>
  <si>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</si>
  <si>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</si>
  <si>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</si>
  <si>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</si>
  <si>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</si>
  <si>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</si>
  <si>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</si>
  <si>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</si>
  <si>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</si>
  <si>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</si>
  <si>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</si>
  <si>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</si>
  <si>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</si>
  <si>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</si>
  <si>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</si>
  <si>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</si>
  <si>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</si>
  <si>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</si>
  <si>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</si>
  <si>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</si>
  <si>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</si>
  <si>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</si>
  <si>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</si>
  <si>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</si>
  <si>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</si>
  <si>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</si>
  <si>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</si>
  <si>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</si>
  <si>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</si>
  <si>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</si>
  <si>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</si>
  <si>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</si>
  <si>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</si>
  <si>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</si>
  <si>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</si>
  <si>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</si>
  <si>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</si>
  <si>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</si>
  <si>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</si>
  <si>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</si>
  <si>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</si>
  <si>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</si>
  <si>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</si>
  <si>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</si>
  <si>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</si>
  <si>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</si>
  <si>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</si>
  <si>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</si>
  <si>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</si>
  <si>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</si>
  <si>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</si>
  <si>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</si>
  <si>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</si>
  <si>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</si>
  <si>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</si>
  <si>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</si>
  <si>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</si>
  <si>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</si>
  <si>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</si>
  <si>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</si>
  <si>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</si>
  <si>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</si>
  <si>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</si>
  <si>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</si>
  <si>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</si>
  <si>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</si>
  <si>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</si>
  <si>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</si>
  <si>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</si>
  <si>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</si>
  <si>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</si>
  <si>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</si>
  <si>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</si>
  <si>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</si>
  <si>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</si>
  <si>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</si>
  <si>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</si>
  <si>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</si>
  <si>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</si>
  <si>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</si>
  <si>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</si>
  <si>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</si>
  <si>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</si>
  <si>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</si>
  <si>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</si>
  <si>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</si>
  <si>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</si>
  <si>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</si>
  <si>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</si>
  <si>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</si>
  <si>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</si>
  <si>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</si>
  <si>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</si>
  <si>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</si>
  <si>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</si>
  <si>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</si>
  <si>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</si>
  <si>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</si>
  <si>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</si>
  <si>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</si>
  <si>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</si>
  <si>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</si>
  <si>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</si>
  <si>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</si>
  <si>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</si>
  <si>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</si>
  <si>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</si>
  <si>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</si>
  <si>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</si>
  <si>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</si>
  <si>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</si>
  <si>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</si>
  <si>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</si>
  <si>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</si>
  <si>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</si>
  <si>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</si>
  <si>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</si>
  <si>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</si>
  <si>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</si>
  <si>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</si>
  <si>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</si>
  <si>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</si>
  <si>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</si>
  <si>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</si>
  <si>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</si>
  <si>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</si>
  <si>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</si>
  <si>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</si>
  <si>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</si>
  <si>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</si>
  <si>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</si>
  <si>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</si>
  <si>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</si>
  <si>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</si>
  <si>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</si>
  <si>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</si>
  <si>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</si>
  <si>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</si>
  <si>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</si>
  <si>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</si>
  <si>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</si>
  <si>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</si>
  <si>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</si>
  <si>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</si>
  <si>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</si>
  <si>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</si>
  <si>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</si>
  <si>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</si>
  <si>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</si>
  <si>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</si>
  <si>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</si>
  <si>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</si>
  <si>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</si>
  <si>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</si>
  <si>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</si>
  <si>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</si>
  <si>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</si>
  <si>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</si>
  <si>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</si>
  <si>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</si>
  <si>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</si>
  <si>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</si>
  <si>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</si>
  <si>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</si>
  <si>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</si>
  <si>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</si>
  <si>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</si>
  <si>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</si>
  <si>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</si>
  <si>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</si>
  <si>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</si>
  <si>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</si>
  <si>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</si>
  <si>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</si>
  <si>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</si>
  <si>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</si>
  <si>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</si>
  <si>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</si>
  <si>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</si>
  <si>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</si>
  <si>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</si>
  <si>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</si>
  <si>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</si>
  <si>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</si>
  <si>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</si>
  <si>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</si>
  <si>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</si>
  <si>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</si>
  <si>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</si>
  <si>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</si>
  <si>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</si>
  <si>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</si>
  <si>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</si>
  <si>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</si>
  <si>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</si>
  <si>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</si>
  <si>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</si>
  <si>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</si>
  <si>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</si>
  <si>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</si>
  <si>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</si>
  <si>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</si>
  <si>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</si>
  <si>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</si>
  <si>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</si>
  <si>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</si>
  <si>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</si>
  <si>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</si>
  <si>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</si>
  <si>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</si>
  <si>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</si>
  <si>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</si>
  <si>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</si>
  <si>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</si>
  <si>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</si>
  <si>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</si>
  <si>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</si>
  <si>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</si>
  <si>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</si>
  <si>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</si>
  <si>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</si>
  <si>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</si>
  <si>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</si>
  <si>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</si>
  <si>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</si>
  <si>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</si>
  <si>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</si>
  <si>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</si>
  <si>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</si>
  <si>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</si>
  <si>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</si>
  <si>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</si>
  <si>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</si>
  <si>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</si>
  <si>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</si>
  <si>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</si>
  <si>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</si>
  <si>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</si>
  <si>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</si>
  <si>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</si>
  <si>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</si>
  <si>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</si>
  <si>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</si>
  <si>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</si>
  <si>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</si>
  <si>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</si>
  <si>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</si>
  <si>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</si>
  <si>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</si>
  <si>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</si>
  <si>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</si>
  <si>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</si>
  <si>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</si>
  <si>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</si>
  <si>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</si>
  <si>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</si>
  <si>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</si>
  <si>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</si>
  <si>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</si>
  <si>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</si>
  <si>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</si>
  <si>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</si>
  <si>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</si>
  <si>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</si>
  <si>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</si>
  <si>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</si>
  <si>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</si>
  <si>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</si>
  <si>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</si>
  <si>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</si>
  <si>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</si>
  <si>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</si>
  <si>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</si>
  <si>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</si>
  <si>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</si>
  <si>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</si>
  <si>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</si>
  <si>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</si>
  <si>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</si>
  <si>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</si>
  <si>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</si>
  <si>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</si>
  <si>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</si>
  <si>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</si>
  <si>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</si>
  <si>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</si>
  <si>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</si>
  <si>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</si>
  <si>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</si>
  <si>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</si>
  <si>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</si>
  <si>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</si>
  <si>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</si>
  <si>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</si>
  <si>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</si>
  <si>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</si>
  <si>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</si>
  <si>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</si>
  <si>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</si>
  <si>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</si>
  <si>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</si>
  <si>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</si>
  <si>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</si>
  <si>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</si>
  <si>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</si>
  <si>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</si>
  <si>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</si>
  <si>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</si>
  <si>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</si>
  <si>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</si>
  <si>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</si>
  <si>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</si>
  <si>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</si>
  <si>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</si>
  <si>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</si>
  <si>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</si>
  <si>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</si>
  <si>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</si>
  <si>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</si>
  <si>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</si>
  <si>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</si>
  <si>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</si>
  <si>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</si>
  <si>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</si>
  <si>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</si>
  <si>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</si>
  <si>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</si>
  <si>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</si>
  <si>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</si>
  <si>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</si>
  <si>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</si>
  <si>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</si>
  <si>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</si>
  <si>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</si>
  <si>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</si>
  <si>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</si>
  <si>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</si>
  <si>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</si>
  <si>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</si>
  <si>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</si>
  <si>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</si>
  <si>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</si>
  <si>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</si>
  <si>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</si>
  <si>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</si>
  <si>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</si>
  <si>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</si>
  <si>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</si>
  <si>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</si>
  <si>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</si>
  <si>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</si>
  <si>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</si>
  <si>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</si>
  <si>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</si>
  <si>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</si>
  <si>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</si>
  <si>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</si>
  <si>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</si>
  <si>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</si>
  <si>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</si>
  <si>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</si>
  <si>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</si>
  <si>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</si>
  <si>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</si>
  <si>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</si>
  <si>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</si>
  <si>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</si>
  <si>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</si>
  <si>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</si>
  <si>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</si>
  <si>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</si>
  <si>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</si>
  <si>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</si>
  <si>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</si>
  <si>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</si>
  <si>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</si>
  <si>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</si>
  <si>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</si>
  <si>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</si>
  <si>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</si>
  <si>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</si>
  <si>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</si>
  <si>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</si>
  <si>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</si>
  <si>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</si>
  <si>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</si>
  <si>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</si>
  <si>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</si>
  <si>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</si>
  <si>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</si>
  <si>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</si>
  <si>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</si>
  <si>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</si>
  <si>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</si>
  <si>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</si>
  <si>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</si>
  <si>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</si>
  <si>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</si>
  <si>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</si>
  <si>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</si>
  <si>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</si>
  <si>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</si>
  <si>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</si>
  <si>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</si>
  <si>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</si>
  <si>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</si>
  <si>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</si>
  <si>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</si>
  <si>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</si>
  <si>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</si>
  <si>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</si>
  <si>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</si>
  <si>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</si>
  <si>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</si>
  <si>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</si>
  <si>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</si>
  <si>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</si>
  <si>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</si>
  <si>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</si>
  <si>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</si>
  <si>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</si>
  <si>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</si>
  <si>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</si>
  <si>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</si>
  <si>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</si>
  <si>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</si>
  <si>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</si>
  <si>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</si>
  <si>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</si>
  <si>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</si>
  <si>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</si>
  <si>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</si>
  <si>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</si>
  <si>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</si>
  <si>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</si>
  <si>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</si>
  <si>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</si>
  <si>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</si>
  <si>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</si>
  <si>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</si>
  <si>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</si>
  <si>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</si>
  <si>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</si>
  <si>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</si>
  <si>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</si>
  <si>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</si>
  <si>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</si>
  <si>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</si>
  <si>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</si>
  <si>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</si>
  <si>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</si>
  <si>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</si>
  <si>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</si>
  <si>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</si>
  <si>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</si>
  <si>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</si>
  <si>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</si>
  <si>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</si>
  <si>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</si>
  <si>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</si>
  <si>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</si>
  <si>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</si>
  <si>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</si>
  <si>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</si>
  <si>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</si>
  <si>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</si>
  <si>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</si>
  <si>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</si>
  <si>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</si>
  <si>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</si>
  <si>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</si>
  <si>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</si>
  <si>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</si>
  <si>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</si>
  <si>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</si>
  <si>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</si>
  <si>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</si>
  <si>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</si>
  <si>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</si>
  <si>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</si>
  <si>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</si>
  <si>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</si>
  <si>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</si>
  <si>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</si>
  <si>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</si>
  <si>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</si>
  <si>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</si>
  <si>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</si>
  <si>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</si>
  <si>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</si>
  <si>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</si>
  <si>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</si>
  <si>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</si>
  <si>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</si>
  <si>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</si>
  <si>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</si>
  <si>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</si>
  <si>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</si>
  <si>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</si>
  <si>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</si>
  <si>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</si>
  <si>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</si>
  <si>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</si>
  <si>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</si>
  <si>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</si>
  <si>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</si>
  <si>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</si>
  <si>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</si>
  <si>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</si>
  <si>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</si>
  <si>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</si>
  <si>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</si>
  <si>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</si>
  <si>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</si>
  <si>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</si>
  <si>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</si>
  <si>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</si>
  <si>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</si>
  <si>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</si>
  <si>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</si>
  <si>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</si>
  <si>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</si>
  <si>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</si>
  <si>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</si>
  <si>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</si>
  <si>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</si>
  <si>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</si>
  <si>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</si>
  <si>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</si>
  <si>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</si>
  <si>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</si>
  <si>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</si>
  <si>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</si>
  <si>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</si>
  <si>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</si>
  <si>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</si>
  <si>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</si>
  <si>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</si>
  <si>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</si>
  <si>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</si>
  <si>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</si>
  <si>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</si>
  <si>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</si>
  <si>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</si>
  <si>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</si>
  <si>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</si>
  <si>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</si>
  <si>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</si>
  <si>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</si>
  <si>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</si>
  <si>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</si>
  <si>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</si>
  <si>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</si>
  <si>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</si>
  <si>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</si>
  <si>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</si>
  <si>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</si>
  <si>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</si>
  <si>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</si>
  <si>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</si>
  <si>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</si>
  <si>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</si>
  <si>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</si>
  <si>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</si>
  <si>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</si>
  <si>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</si>
  <si>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</si>
  <si>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</si>
  <si>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</si>
  <si>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</si>
  <si>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</si>
  <si>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</si>
  <si>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</si>
  <si>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</si>
  <si>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</si>
  <si>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</si>
  <si>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</si>
  <si>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</si>
  <si>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</si>
  <si>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</si>
  <si>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</si>
  <si>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</si>
  <si>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</si>
  <si>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</si>
  <si>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</si>
  <si>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</si>
  <si>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</si>
  <si>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</si>
  <si>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</si>
  <si>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</si>
  <si>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</si>
  <si>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</si>
  <si>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</si>
  <si>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</si>
  <si>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</si>
  <si>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</si>
  <si>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</si>
  <si>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</si>
  <si>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</si>
  <si>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</si>
  <si>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</si>
  <si>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</si>
  <si>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</si>
  <si>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</si>
  <si>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</si>
  <si>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</si>
  <si>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</si>
  <si>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</si>
  <si>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</si>
  <si>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</si>
  <si>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</si>
  <si>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</si>
  <si>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</si>
  <si>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</si>
  <si>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</si>
  <si>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</si>
  <si>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</si>
  <si>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</si>
  <si>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</si>
  <si>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</si>
  <si>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</si>
  <si>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</si>
  <si>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</si>
  <si>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</si>
  <si>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</si>
  <si>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</si>
  <si>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</si>
  <si>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</si>
  <si>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</si>
  <si>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</si>
  <si>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</si>
  <si>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</si>
  <si>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</si>
  <si>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</si>
  <si>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</si>
  <si>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</si>
  <si>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</si>
  <si>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</si>
  <si>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</si>
  <si>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</si>
  <si>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</si>
  <si>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</si>
  <si>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</si>
  <si>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</si>
  <si>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</si>
  <si>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</si>
  <si>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</si>
  <si>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</si>
  <si>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</si>
  <si>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</si>
  <si>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</si>
  <si>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</si>
  <si>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</si>
  <si>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</si>
  <si>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</si>
  <si>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</si>
  <si>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</si>
  <si>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</si>
  <si>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</si>
  <si>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</si>
  <si>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</si>
  <si>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</si>
  <si>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</si>
  <si>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</si>
  <si>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</si>
  <si>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</si>
  <si>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</si>
  <si>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</si>
  <si>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</si>
  <si>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</si>
  <si>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</si>
  <si>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</si>
  <si>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</si>
  <si>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</si>
  <si>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</si>
  <si>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</si>
  <si>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</si>
  <si>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</si>
  <si>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</si>
  <si>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</si>
  <si>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</si>
  <si>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</si>
  <si>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</si>
  <si>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</si>
  <si>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</si>
  <si>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</si>
  <si>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</si>
  <si>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</si>
  <si>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</si>
  <si>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</si>
  <si>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</si>
  <si>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</si>
  <si>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</si>
  <si>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</si>
  <si>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</si>
  <si>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</si>
  <si>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</si>
  <si>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</si>
  <si>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</si>
  <si>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</si>
  <si>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</si>
  <si>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</si>
  <si>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</si>
  <si>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</si>
  <si>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</si>
  <si>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</si>
  <si>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</si>
  <si>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</si>
  <si>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</si>
  <si>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</si>
  <si>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</si>
  <si>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</si>
  <si>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</si>
  <si>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</si>
  <si>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</si>
  <si>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</si>
  <si>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</si>
  <si>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</si>
  <si>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</si>
  <si>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</si>
  <si>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</si>
  <si>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</si>
  <si>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</si>
  <si>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</si>
  <si>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</si>
  <si>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</si>
  <si>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</si>
  <si>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</si>
  <si>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</si>
  <si>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</si>
  <si>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</si>
  <si>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</si>
  <si>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</si>
  <si>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</si>
  <si>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</si>
  <si>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</si>
  <si>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</si>
  <si>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</si>
  <si>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</si>
  <si>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</si>
  <si>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</si>
  <si>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</si>
  <si>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</si>
  <si>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</si>
  <si>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</si>
  <si>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</si>
  <si>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</si>
  <si>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</si>
  <si>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</si>
  <si>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</si>
  <si>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</si>
  <si>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</si>
  <si>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</si>
  <si>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</si>
  <si>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</si>
  <si>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</si>
  <si>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</si>
  <si>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</si>
  <si>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</si>
  <si>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</si>
  <si>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</si>
  <si>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</si>
  <si>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</si>
  <si>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</si>
  <si>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</si>
  <si>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</si>
  <si>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</si>
  <si>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</si>
  <si>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</si>
  <si>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</si>
  <si>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</si>
  <si>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</si>
  <si>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</si>
  <si>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</si>
  <si>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</si>
  <si>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</si>
  <si>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</si>
  <si>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</si>
  <si>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</si>
  <si>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</si>
  <si>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</si>
  <si>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</si>
  <si>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</si>
  <si>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</si>
  <si>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</si>
  <si>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</si>
  <si>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</si>
  <si>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</si>
  <si>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</si>
  <si>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</si>
  <si>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</si>
  <si>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</si>
  <si>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</si>
  <si>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</si>
  <si>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</si>
  <si>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</si>
  <si>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</si>
  <si>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</si>
  <si>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</si>
  <si>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</si>
  <si>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</si>
  <si>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</si>
  <si>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</si>
  <si>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</si>
  <si>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</si>
  <si>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</si>
  <si>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</si>
  <si>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</si>
  <si>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</si>
  <si>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</si>
  <si>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</si>
  <si>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</si>
  <si>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</si>
  <si>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</si>
  <si>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</si>
  <si>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</si>
  <si>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</si>
  <si>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</si>
  <si>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</si>
  <si>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</si>
  <si>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</si>
  <si>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</si>
  <si>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</si>
  <si>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</si>
  <si>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</si>
  <si>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</si>
  <si>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</si>
  <si>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</si>
  <si>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</si>
  <si>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</si>
  <si>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</si>
  <si>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</si>
  <si>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</si>
  <si>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</si>
  <si>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</si>
  <si>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</si>
  <si>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</si>
  <si>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</si>
  <si>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</si>
  <si>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</si>
  <si>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</si>
  <si>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</si>
  <si>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</si>
  <si>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</si>
  <si>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</si>
  <si>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</si>
  <si>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</si>
  <si>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</si>
  <si>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</si>
  <si>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</si>
  <si>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</si>
  <si>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</si>
  <si>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</si>
  <si>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</si>
  <si>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</si>
  <si>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</si>
  <si>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</si>
  <si>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</si>
  <si>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</si>
  <si>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</si>
  <si>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</si>
  <si>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</si>
  <si>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</si>
  <si>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</si>
  <si>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</si>
  <si>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</si>
  <si>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</si>
  <si>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</si>
  <si>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</si>
  <si>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</si>
  <si>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</si>
  <si>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</si>
  <si>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</si>
  <si>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</si>
  <si>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</si>
  <si>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</si>
  <si>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</si>
  <si>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</si>
  <si>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</si>
  <si>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</si>
  <si>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</si>
  <si>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</si>
  <si>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</si>
  <si>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</si>
  <si>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</si>
  <si>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</si>
  <si>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</si>
  <si>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</si>
  <si>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</si>
  <si>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</si>
  <si>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</si>
  <si>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</si>
  <si>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</si>
  <si>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</si>
  <si>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</si>
  <si>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</si>
  <si>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</si>
  <si>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</si>
  <si>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</si>
  <si>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</si>
  <si>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</si>
  <si>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</si>
  <si>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</si>
  <si>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</si>
  <si>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</si>
  <si>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</si>
  <si>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</si>
  <si>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</si>
  <si>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</si>
  <si>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</si>
  <si>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</si>
  <si>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</si>
  <si>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</si>
  <si>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</si>
  <si>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</si>
  <si>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</si>
  <si>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</si>
  <si>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</si>
  <si>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</si>
  <si>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</si>
  <si>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</si>
  <si>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</si>
  <si>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</si>
  <si>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</si>
  <si>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</si>
  <si>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</si>
  <si>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</si>
  <si>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</si>
  <si>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</si>
  <si>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</si>
  <si>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</si>
  <si>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</si>
  <si>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</si>
  <si>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</si>
  <si>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</si>
  <si>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</si>
  <si>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</si>
  <si>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</si>
  <si>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</si>
  <si>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</si>
  <si>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</si>
  <si>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</si>
  <si>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</si>
  <si>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</si>
  <si>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</si>
  <si>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</si>
  <si>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</si>
  <si>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</si>
  <si>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</si>
  <si>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</si>
  <si>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</si>
  <si>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</si>
  <si>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</si>
  <si>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</si>
  <si>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</si>
  <si>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</si>
  <si>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</si>
  <si>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</si>
  <si>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</si>
  <si>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</si>
  <si>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</si>
  <si>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</si>
  <si>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</si>
  <si>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</si>
  <si>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</si>
  <si>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</si>
  <si>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</si>
  <si>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</si>
  <si>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</si>
  <si>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</si>
  <si>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</si>
  <si>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</si>
  <si>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</si>
  <si>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</si>
  <si>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</si>
  <si>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</si>
  <si>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</si>
  <si>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</si>
  <si>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</si>
  <si>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</si>
  <si>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</si>
  <si>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</si>
  <si>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</si>
  <si>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</si>
  <si>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</si>
  <si>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</si>
  <si>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</si>
  <si>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</si>
  <si>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</si>
  <si>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</si>
  <si>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</si>
  <si>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</si>
  <si>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</si>
  <si>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</si>
  <si>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</si>
  <si>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</si>
  <si>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</si>
  <si>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</si>
  <si>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</si>
  <si>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</si>
  <si>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</si>
  <si>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</si>
  <si>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</si>
  <si>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</si>
  <si>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</si>
  <si>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</si>
  <si>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</si>
  <si>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</si>
  <si>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</si>
  <si>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</si>
  <si>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</si>
  <si>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</si>
  <si>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</si>
  <si>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</si>
  <si>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</si>
  <si>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</si>
  <si>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</si>
  <si>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</si>
  <si>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</si>
  <si>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</si>
  <si>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</si>
  <si>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</si>
  <si>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</si>
  <si>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</si>
  <si>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</si>
  <si>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</si>
  <si>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</si>
  <si>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</si>
  <si>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</si>
  <si>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</si>
  <si>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</si>
  <si>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</si>
  <si>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</si>
  <si>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</si>
  <si>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</si>
  <si>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</si>
  <si>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</si>
  <si>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</si>
  <si>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</si>
  <si>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</si>
  <si>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</si>
  <si>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</si>
  <si>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</si>
  <si>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</si>
  <si>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</si>
  <si>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</si>
  <si>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</si>
  <si>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</si>
  <si>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</si>
  <si>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</si>
  <si>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</si>
  <si>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</si>
  <si>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</si>
  <si>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</si>
  <si>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</si>
  <si>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</si>
  <si>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</si>
  <si>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</si>
  <si>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</si>
  <si>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</si>
  <si>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</si>
  <si>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</si>
  <si>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</si>
  <si>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</si>
  <si>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</si>
  <si>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</si>
  <si>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</si>
  <si>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</si>
  <si>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</si>
  <si>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</si>
  <si>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</si>
  <si>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</si>
  <si>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</si>
  <si>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</si>
  <si>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</si>
  <si>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</si>
  <si>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</si>
  <si>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</si>
  <si>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</si>
  <si>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</si>
  <si>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</si>
  <si>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</si>
  <si>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</si>
  <si>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</si>
  <si>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</si>
  <si>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</si>
  <si>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</si>
  <si>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</si>
  <si>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</si>
  <si>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</si>
  <si>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</si>
  <si>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</si>
  <si>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</si>
  <si>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</si>
  <si>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</si>
  <si>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</si>
  <si>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</si>
  <si>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</si>
  <si>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</si>
  <si>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</si>
  <si>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</si>
  <si>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</si>
  <si>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</si>
  <si>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</si>
  <si>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</si>
  <si>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</si>
  <si>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</si>
  <si>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</si>
  <si>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</si>
  <si>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</si>
  <si>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</si>
  <si>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</si>
  <si>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</si>
  <si>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</si>
  <si>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</si>
  <si>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</si>
  <si>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</si>
  <si>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</si>
  <si>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</si>
  <si>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</si>
  <si>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</si>
  <si>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</si>
  <si>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</si>
  <si>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</si>
  <si>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</si>
  <si>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</si>
  <si>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</si>
  <si>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</si>
  <si>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</si>
  <si>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</si>
  <si>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</si>
  <si>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</si>
  <si>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</si>
  <si>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</si>
  <si>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</si>
  <si>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</si>
  <si>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</si>
  <si>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</si>
  <si>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</si>
  <si>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</si>
  <si>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</si>
  <si>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</si>
  <si>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</si>
  <si>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</si>
  <si>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</si>
  <si>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</si>
  <si>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</si>
  <si>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</si>
  <si>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</si>
  <si>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</si>
  <si>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</si>
  <si>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</si>
  <si>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</si>
  <si>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</si>
  <si>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</si>
  <si>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</si>
  <si>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</si>
  <si>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</si>
  <si>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</si>
  <si>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</si>
  <si>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</si>
  <si>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</si>
  <si>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</si>
  <si>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</si>
  <si>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</si>
  <si>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</si>
  <si>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</si>
  <si>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</si>
  <si>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</si>
  <si>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</si>
  <si>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</si>
  <si>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</si>
  <si>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</si>
  <si>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</si>
  <si>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</si>
  <si>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</si>
  <si>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</si>
  <si>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</si>
  <si>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</si>
  <si>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</si>
  <si>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</si>
  <si>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</si>
  <si>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</si>
  <si>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</si>
  <si>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</si>
  <si>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</si>
  <si>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</si>
  <si>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</si>
  <si>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</si>
  <si>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</si>
  <si>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</si>
  <si>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</si>
  <si>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</si>
  <si>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</si>
  <si>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</si>
  <si>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</si>
  <si>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</si>
  <si>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</si>
  <si>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</si>
  <si>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</si>
  <si>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</si>
  <si>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</si>
  <si>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</si>
  <si>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</si>
  <si>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</si>
  <si>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</si>
  <si>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</si>
  <si>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</si>
  <si>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</si>
  <si>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</si>
  <si>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</si>
  <si>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</si>
  <si>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</si>
  <si>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</si>
  <si>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</si>
  <si>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</si>
  <si>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</si>
  <si>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</si>
  <si>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</si>
  <si>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</si>
  <si>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</si>
  <si>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</si>
  <si>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</si>
  <si>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</si>
  <si>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</si>
  <si>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</si>
  <si>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</si>
  <si>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</si>
  <si>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</si>
  <si>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</si>
  <si>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</si>
  <si>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</si>
  <si>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</si>
  <si>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</si>
  <si>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</si>
  <si>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</si>
  <si>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</si>
  <si>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</si>
  <si>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</si>
  <si>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</si>
  <si>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</si>
  <si>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</si>
  <si>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</si>
  <si>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</si>
  <si>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</si>
  <si>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</si>
  <si>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</si>
  <si>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</si>
  <si>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</si>
  <si>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</si>
  <si>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</si>
  <si>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</si>
  <si>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</si>
  <si>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</si>
  <si>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</si>
  <si>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</si>
  <si>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</si>
  <si>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</si>
  <si>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</si>
  <si>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</si>
  <si>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</si>
  <si>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</si>
  <si>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</si>
  <si>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</si>
  <si>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</si>
  <si>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</si>
  <si>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</si>
  <si>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</si>
  <si>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</si>
  <si>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</si>
  <si>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</si>
  <si>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</si>
  <si>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</si>
  <si>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</si>
  <si>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</si>
  <si>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</si>
  <si>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</si>
  <si>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</si>
  <si>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</si>
  <si>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</si>
  <si>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</si>
  <si>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</si>
  <si>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</si>
  <si>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</si>
  <si>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</si>
  <si>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</si>
  <si>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</si>
  <si>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</si>
  <si>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</si>
  <si>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</si>
  <si>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</si>
  <si>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</si>
  <si>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</si>
  <si>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</si>
  <si>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</si>
  <si>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</si>
  <si>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</si>
  <si>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</si>
  <si>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</si>
  <si>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</si>
  <si>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</si>
  <si>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</si>
  <si>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</si>
  <si>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</si>
  <si>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</si>
  <si>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</si>
  <si>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</si>
  <si>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</si>
  <si>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</si>
  <si>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</si>
  <si>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</si>
  <si>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</si>
  <si>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</si>
  <si>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</si>
  <si>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</si>
  <si>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</si>
  <si>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</si>
  <si>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</si>
  <si>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</si>
  <si>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</si>
  <si>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</si>
  <si>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</si>
  <si>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</si>
  <si>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</si>
  <si>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</si>
  <si>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</si>
  <si>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</si>
  <si>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</si>
  <si>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</si>
  <si>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</si>
  <si>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</si>
  <si>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</si>
  <si>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</si>
  <si>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</si>
  <si>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</si>
  <si>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</si>
  <si>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</si>
  <si>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</si>
  <si>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</si>
  <si>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</si>
  <si>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</si>
  <si>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</si>
  <si>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</si>
  <si>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</si>
  <si>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</si>
  <si>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</si>
  <si>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</si>
  <si>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</si>
  <si>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</si>
  <si>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</si>
  <si>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</si>
  <si>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</si>
  <si>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</si>
  <si>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</si>
  <si>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</si>
  <si>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</si>
  <si>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</si>
  <si>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</si>
  <si>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</si>
  <si>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</si>
  <si>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</si>
  <si>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</si>
  <si>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</si>
  <si>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</si>
  <si>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</si>
  <si>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</si>
  <si>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</si>
  <si>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</si>
  <si>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</si>
  <si>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</si>
  <si>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</si>
  <si>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</si>
  <si>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</si>
  <si>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</si>
  <si>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</si>
  <si>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</si>
  <si>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</si>
  <si>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</si>
  <si>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</si>
  <si>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</si>
  <si>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</si>
  <si>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</si>
  <si>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</si>
  <si>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</si>
  <si>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</si>
  <si>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</si>
  <si>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</si>
  <si>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</si>
  <si>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</si>
  <si>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</si>
  <si>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</si>
  <si>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</si>
  <si>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</si>
  <si>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</si>
  <si>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</si>
  <si>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</si>
  <si>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</si>
  <si>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</si>
  <si>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</si>
  <si>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</si>
  <si>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</si>
  <si>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</si>
  <si>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</si>
  <si>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</si>
  <si>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</si>
  <si>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</si>
  <si>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</si>
  <si>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</si>
  <si>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</si>
  <si>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</si>
  <si>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</si>
  <si>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</si>
  <si>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</si>
  <si>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</si>
  <si>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</si>
  <si>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</si>
  <si>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</si>
  <si>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</si>
  <si>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</si>
  <si>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</si>
  <si>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</si>
  <si>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</si>
  <si>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</si>
  <si>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</si>
  <si>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</si>
  <si>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</si>
  <si>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</si>
  <si>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</si>
  <si>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</si>
  <si>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</si>
  <si>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</si>
  <si>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</si>
  <si>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</si>
  <si>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</si>
  <si>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</si>
  <si>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</si>
  <si>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</si>
  <si>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</si>
  <si>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</si>
  <si>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</si>
  <si>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</si>
  <si>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</si>
  <si>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</si>
  <si>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</si>
  <si>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</si>
  <si>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</si>
  <si>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</si>
  <si>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</si>
  <si>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</si>
  <si>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</si>
  <si>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</si>
  <si>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</si>
  <si>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</si>
  <si>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</si>
  <si>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</si>
  <si>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</si>
  <si>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</si>
  <si>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</si>
  <si>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</si>
  <si>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</si>
  <si>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</si>
  <si>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</si>
  <si>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</si>
  <si>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</si>
  <si>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</si>
  <si>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</si>
  <si>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</si>
  <si>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</si>
  <si>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</si>
  <si>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</si>
  <si>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</si>
  <si>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</si>
  <si>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</si>
  <si>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</si>
  <si>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</si>
  <si>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</si>
  <si>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</si>
  <si>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</si>
  <si>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</si>
  <si>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</si>
  <si>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</si>
  <si>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</si>
  <si>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</si>
  <si>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</si>
  <si>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</si>
  <si>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</si>
  <si>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</si>
  <si>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</si>
  <si>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</si>
  <si>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</si>
  <si>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</si>
  <si>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</si>
  <si>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</si>
  <si>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</si>
  <si>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</si>
  <si>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</si>
  <si>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</si>
  <si>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</si>
  <si>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</si>
  <si>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</si>
  <si>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</si>
  <si>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</si>
  <si>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</si>
  <si>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</si>
  <si>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</si>
  <si>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</si>
  <si>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</si>
  <si>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</si>
  <si>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</si>
  <si>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</si>
  <si>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</si>
  <si>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</si>
  <si>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</si>
  <si>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</si>
  <si>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</si>
  <si>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</si>
  <si>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</si>
  <si>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</si>
  <si>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</si>
  <si>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</si>
  <si>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</si>
  <si>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</si>
  <si>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</si>
  <si>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</si>
  <si>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</si>
  <si>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</si>
  <si>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</si>
  <si>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</si>
  <si>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</si>
  <si>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</si>
  <si>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</si>
  <si>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</si>
  <si>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</si>
  <si>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</si>
  <si>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</si>
  <si>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</si>
  <si>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</si>
  <si>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</si>
  <si>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</si>
  <si>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</si>
  <si>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</si>
  <si>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</si>
  <si>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</si>
  <si>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</si>
  <si>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</si>
  <si>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</si>
  <si>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</si>
  <si>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</si>
  <si>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</si>
  <si>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</si>
  <si>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</si>
  <si>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</si>
  <si>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</si>
  <si>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</si>
  <si>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</si>
  <si>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</si>
  <si>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</si>
  <si>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</si>
  <si>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</si>
  <si>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</si>
  <si>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</si>
  <si>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</si>
  <si>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</si>
  <si>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</si>
  <si>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</si>
  <si>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</si>
  <si>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</si>
  <si>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</si>
  <si>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</si>
  <si>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</si>
  <si>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</si>
  <si>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</si>
  <si>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</si>
  <si>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</si>
  <si>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</si>
  <si>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</si>
  <si>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</si>
  <si>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</si>
  <si>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</si>
  <si>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</si>
  <si>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</si>
  <si>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</si>
  <si>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</si>
  <si>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</si>
  <si>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</si>
  <si>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</si>
  <si>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</si>
  <si>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</si>
  <si>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</si>
  <si>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</si>
  <si>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</si>
  <si>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</si>
  <si>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</si>
  <si>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</si>
  <si>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</si>
  <si>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</si>
  <si>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</si>
  <si>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</si>
  <si>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</si>
  <si>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</si>
  <si>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</si>
  <si>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</si>
  <si>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</si>
  <si>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</si>
  <si>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</si>
  <si>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</si>
  <si>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</si>
  <si>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</si>
  <si>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</si>
  <si>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</si>
  <si>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</si>
  <si>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</si>
  <si>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</si>
  <si>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</si>
  <si>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</si>
  <si>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</si>
  <si>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</si>
  <si>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</si>
  <si>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</si>
  <si>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</si>
  <si>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</si>
  <si>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</si>
  <si>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</si>
  <si>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</si>
  <si>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</si>
  <si>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</si>
  <si>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</si>
  <si>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</si>
  <si>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</si>
  <si>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</si>
  <si>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</si>
  <si>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</si>
  <si>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</si>
  <si>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</si>
  <si>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</si>
  <si>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</si>
  <si>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</si>
  <si>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</si>
  <si>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</si>
  <si>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</si>
  <si>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</si>
  <si>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</si>
  <si>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</si>
  <si>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</si>
  <si>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</si>
  <si>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</si>
  <si>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</si>
  <si>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</si>
  <si>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</si>
  <si>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</si>
  <si>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</si>
  <si>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</si>
  <si>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</si>
  <si>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</si>
  <si>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</si>
  <si>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</si>
  <si>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</si>
  <si>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</si>
  <si>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</si>
  <si>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</si>
  <si>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</si>
  <si>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</si>
  <si>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</si>
  <si>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</si>
  <si>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</si>
  <si>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</si>
  <si>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</si>
  <si>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</si>
  <si>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</si>
  <si>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</si>
  <si>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</si>
  <si>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</si>
  <si>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</si>
  <si>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</si>
  <si>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</si>
  <si>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</si>
  <si>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</si>
  <si>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</si>
  <si>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</si>
  <si>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</si>
  <si>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</si>
  <si>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</si>
  <si>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</si>
  <si>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</si>
  <si>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</si>
  <si>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</si>
  <si>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</si>
  <si>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</si>
  <si>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</si>
  <si>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</si>
  <si>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</si>
  <si>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</si>
  <si>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</si>
  <si>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</si>
  <si>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</si>
  <si>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</si>
  <si>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</si>
  <si>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</si>
  <si>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</si>
  <si>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</si>
  <si>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</si>
  <si>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</si>
  <si>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</si>
  <si>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</si>
  <si>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</si>
  <si>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</si>
  <si>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</si>
  <si>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</si>
  <si>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</si>
  <si>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</si>
  <si>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</si>
  <si>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</si>
  <si>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</si>
  <si>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</si>
  <si>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</si>
  <si>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</si>
  <si>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</si>
  <si>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</si>
  <si>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</si>
  <si>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</si>
  <si>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</si>
  <si>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</si>
  <si>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</si>
  <si>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</si>
  <si>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</si>
  <si>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</si>
  <si>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</si>
  <si>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</si>
  <si>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</si>
  <si>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</si>
  <si>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</si>
  <si>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</si>
  <si>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</si>
  <si>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</si>
  <si>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</si>
  <si>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</si>
  <si>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</si>
  <si>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</si>
  <si>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</si>
  <si>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</si>
  <si>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</si>
  <si>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</si>
  <si>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</si>
  <si>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</si>
  <si>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</si>
  <si>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</si>
  <si>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</si>
  <si>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</si>
  <si>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</si>
  <si>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</si>
  <si>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</si>
  <si>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</si>
  <si>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</si>
  <si>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</si>
  <si>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</si>
  <si>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</si>
  <si>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</si>
  <si>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</si>
  <si>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</si>
  <si>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</si>
  <si>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</si>
  <si>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</si>
  <si>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</si>
  <si>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</si>
  <si>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</si>
  <si>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</si>
  <si>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</si>
  <si>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</si>
  <si>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</si>
  <si>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</si>
  <si>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</si>
  <si>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</si>
  <si>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</si>
  <si>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</si>
  <si>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</si>
  <si>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</si>
  <si>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</si>
  <si>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</si>
  <si>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</si>
  <si>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</si>
  <si>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</si>
  <si>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</si>
  <si>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</si>
  <si>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</si>
  <si>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</si>
  <si>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</si>
  <si>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</si>
  <si>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</si>
  <si>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</si>
  <si>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</si>
  <si>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</si>
  <si>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</si>
  <si>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</si>
  <si>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</si>
  <si>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</si>
  <si>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</si>
  <si>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</si>
  <si>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</si>
  <si>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</si>
  <si>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</si>
  <si>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</si>
  <si>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</si>
  <si>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</si>
  <si>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</si>
  <si>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</si>
  <si>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</si>
  <si>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</si>
  <si>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</si>
  <si>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</si>
  <si>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</si>
  <si>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</si>
  <si>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</si>
  <si>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</si>
  <si>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</si>
  <si>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</si>
  <si>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</si>
  <si>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</si>
  <si>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</si>
  <si>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</si>
  <si>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</si>
  <si>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</si>
  <si>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</si>
  <si>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</si>
  <si>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</si>
  <si>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</si>
  <si>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</si>
  <si>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</si>
  <si>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</si>
  <si>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</si>
  <si>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</si>
  <si>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</si>
  <si>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</si>
  <si>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</si>
  <si>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</si>
  <si>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</si>
  <si>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</si>
  <si>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</si>
  <si>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</si>
  <si>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</si>
  <si>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</si>
  <si>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</si>
  <si>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</si>
  <si>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</si>
  <si>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</si>
  <si>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</si>
  <si>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</si>
  <si>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</si>
  <si>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</si>
  <si>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</si>
  <si>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</si>
  <si>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</si>
  <si>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</si>
  <si>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</si>
  <si>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</si>
  <si>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</si>
  <si>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</si>
  <si>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</si>
  <si>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</si>
  <si>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</si>
  <si>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</si>
  <si>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</si>
  <si>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</si>
  <si>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</si>
  <si>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</si>
  <si>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</si>
  <si>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</si>
  <si>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</si>
  <si>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</si>
  <si>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</si>
  <si>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</si>
  <si>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</si>
  <si>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</si>
  <si>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</si>
  <si>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</si>
  <si>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</si>
  <si>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</si>
  <si>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</si>
  <si>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</si>
  <si>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</si>
  <si>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</si>
  <si>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</si>
  <si>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</si>
  <si>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</si>
  <si>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</si>
  <si>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</si>
  <si>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</si>
  <si>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</si>
  <si>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</si>
  <si>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</si>
  <si>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</si>
  <si>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</si>
  <si>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</si>
  <si>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</si>
  <si>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</si>
  <si>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</si>
  <si>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</si>
  <si>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</si>
  <si>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</si>
  <si>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</si>
  <si>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</si>
  <si>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</si>
  <si>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</si>
  <si>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</si>
  <si>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</si>
  <si>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</si>
  <si>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</si>
  <si>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</si>
  <si>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</si>
  <si>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</si>
  <si>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</si>
  <si>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</si>
  <si>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</si>
  <si>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</si>
  <si>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</si>
  <si>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</si>
  <si>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</si>
  <si>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</si>
  <si>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</si>
  <si>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</si>
  <si>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</si>
  <si>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</si>
  <si>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</si>
  <si>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</si>
  <si>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</si>
  <si>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</si>
  <si>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</si>
  <si>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</si>
  <si>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</si>
  <si>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</si>
  <si>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</si>
  <si>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</si>
  <si>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</si>
  <si>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</si>
  <si>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</si>
  <si>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</si>
  <si>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</si>
  <si>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</si>
  <si>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</si>
  <si>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</si>
  <si>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</si>
  <si>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</si>
  <si>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</si>
  <si>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</si>
  <si>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</si>
  <si>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</si>
  <si>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</si>
  <si>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</si>
  <si>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</si>
  <si>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</si>
  <si>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</si>
  <si>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</si>
  <si>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</si>
  <si>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</si>
  <si>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</si>
  <si>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</si>
  <si>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</si>
  <si>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</si>
  <si>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</si>
  <si>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</si>
  <si>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</si>
  <si>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</si>
  <si>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</si>
  <si>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</si>
  <si>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</si>
  <si>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</si>
  <si>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</si>
  <si>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</si>
  <si>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</si>
  <si>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</si>
  <si>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</si>
  <si>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</si>
  <si>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</si>
  <si>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</si>
  <si>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</si>
  <si>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</si>
  <si>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</si>
  <si>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</si>
  <si>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</si>
  <si>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</si>
  <si>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</si>
  <si>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</si>
  <si>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</si>
  <si>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</si>
  <si>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</si>
  <si>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</si>
  <si>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</si>
  <si>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</si>
  <si>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</si>
  <si>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</si>
  <si>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</si>
  <si>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</si>
  <si>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</si>
  <si>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</si>
  <si>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</si>
  <si>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</si>
  <si>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</si>
  <si>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</si>
  <si>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</si>
  <si>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</si>
  <si>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</si>
  <si>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</si>
  <si>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</si>
  <si>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</si>
  <si>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</si>
  <si>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</si>
  <si>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</si>
  <si>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</si>
  <si>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</si>
  <si>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</si>
  <si>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</si>
  <si>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</si>
  <si>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</si>
  <si>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</si>
  <si>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</si>
  <si>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</si>
  <si>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</si>
  <si>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</si>
  <si>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</si>
  <si>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</si>
  <si>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</si>
  <si>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</si>
  <si>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</si>
  <si>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</si>
  <si>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</si>
  <si>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</si>
  <si>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</si>
  <si>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</si>
  <si>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</si>
  <si>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</si>
  <si>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</si>
  <si>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</si>
  <si>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</si>
  <si>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</si>
  <si>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</si>
  <si>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</si>
  <si>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</si>
  <si>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</si>
  <si>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</si>
  <si>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</si>
  <si>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</si>
  <si>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</si>
  <si>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</si>
  <si>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</si>
  <si>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</si>
  <si>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</si>
  <si>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</si>
  <si>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</si>
  <si>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</si>
  <si>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</si>
  <si>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</si>
  <si>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</si>
  <si>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</si>
  <si>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</si>
  <si>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</si>
  <si>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</si>
  <si>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</si>
  <si>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</si>
  <si>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</si>
  <si>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</si>
  <si>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</si>
  <si>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</si>
  <si>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</si>
  <si>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</si>
  <si>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</si>
  <si>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</si>
  <si>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</si>
  <si>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</si>
  <si>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</si>
  <si>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</si>
  <si>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</si>
  <si>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</si>
  <si>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</si>
  <si>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</si>
  <si>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</si>
  <si>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</si>
  <si>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</si>
  <si>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</si>
  <si>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</si>
  <si>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</si>
  <si>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</si>
  <si>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</si>
  <si>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</si>
  <si>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</si>
  <si>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</si>
  <si>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</si>
  <si>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</si>
  <si>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</si>
  <si>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</si>
  <si>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</si>
  <si>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</si>
  <si>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</si>
  <si>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</si>
  <si>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</si>
  <si>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</si>
  <si>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</si>
  <si>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</si>
  <si>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</si>
  <si>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</si>
  <si>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</si>
  <si>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</si>
  <si>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</si>
  <si>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</si>
  <si>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</si>
  <si>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</si>
  <si>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</si>
  <si>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</si>
  <si>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</si>
  <si>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</si>
  <si>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</si>
  <si>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</si>
  <si>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</si>
  <si>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</si>
  <si>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</si>
  <si>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</si>
  <si>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</si>
  <si>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</si>
  <si>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</si>
  <si>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</si>
  <si>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</si>
  <si>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</si>
  <si>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</si>
  <si>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</si>
  <si>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</si>
  <si>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</si>
  <si>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</si>
  <si>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</si>
  <si>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</si>
  <si>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</si>
  <si>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</si>
  <si>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</si>
  <si>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</si>
  <si>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</si>
  <si>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</si>
  <si>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</si>
  <si>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</si>
  <si>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</si>
  <si>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</si>
  <si>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</si>
  <si>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</si>
  <si>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</si>
  <si>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</si>
  <si>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</si>
  <si>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</si>
  <si>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</si>
  <si>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</si>
  <si>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</si>
  <si>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</si>
  <si>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</si>
  <si>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</si>
  <si>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</si>
  <si>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</si>
  <si>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</si>
  <si>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</si>
  <si>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</si>
  <si>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</si>
  <si>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</si>
  <si>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</si>
  <si>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</si>
  <si>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</si>
  <si>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</si>
  <si>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</si>
  <si>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</si>
  <si>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</si>
  <si>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</si>
  <si>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</si>
  <si>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</si>
  <si>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</si>
  <si>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</si>
  <si>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</si>
  <si>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</si>
  <si>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</si>
  <si>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</si>
  <si>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</si>
  <si>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</si>
  <si>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</si>
  <si>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</si>
  <si>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</si>
  <si>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</si>
  <si>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</si>
  <si>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</si>
  <si>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</si>
  <si>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</si>
  <si>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</si>
  <si>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</si>
  <si>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</si>
  <si>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</si>
  <si>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</si>
  <si>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</si>
  <si>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</si>
  <si>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</si>
  <si>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</si>
  <si>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</si>
  <si>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</si>
  <si>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</si>
  <si>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</si>
  <si>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</si>
  <si>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</si>
  <si>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</si>
  <si>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</si>
  <si>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</si>
  <si>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</si>
  <si>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</si>
  <si>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</si>
  <si>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</si>
  <si>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</si>
  <si>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</si>
  <si>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</si>
  <si>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</si>
  <si>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</si>
  <si>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</si>
  <si>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</si>
  <si>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</si>
  <si>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</si>
  <si>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</si>
  <si>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</si>
  <si>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</si>
  <si>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</si>
  <si>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</si>
  <si>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</si>
  <si>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</si>
  <si>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</si>
  <si>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</si>
  <si>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</si>
  <si>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</si>
  <si>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</si>
  <si>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</si>
  <si>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</si>
  <si>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</si>
  <si>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</si>
  <si>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</si>
  <si>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</si>
  <si>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</si>
  <si>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</si>
  <si>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</si>
  <si>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</si>
  <si>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</si>
  <si>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</si>
  <si>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</si>
  <si>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</si>
  <si>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</si>
  <si>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</si>
  <si>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</si>
  <si>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</si>
  <si>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</si>
  <si>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</si>
  <si>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</si>
  <si>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</si>
  <si>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</si>
  <si>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</si>
  <si>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</si>
  <si>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</si>
  <si>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</si>
  <si>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</si>
  <si>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</si>
  <si>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</si>
  <si>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</si>
  <si>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</si>
  <si>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</si>
  <si>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</si>
  <si>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</si>
  <si>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</si>
  <si>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</si>
  <si>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</si>
  <si>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</si>
  <si>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</si>
  <si>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</si>
  <si>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</si>
  <si>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</si>
  <si>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</si>
  <si>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</si>
  <si>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</si>
  <si>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</si>
  <si>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</si>
  <si>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</si>
  <si>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</si>
  <si>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</si>
  <si>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</si>
  <si>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</si>
  <si>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</si>
  <si>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</si>
  <si>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</si>
  <si>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</si>
  <si>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</si>
  <si>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</si>
  <si>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</si>
  <si>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</si>
  <si>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</si>
  <si>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</si>
  <si>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</si>
  <si>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</si>
  <si>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</si>
  <si>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</si>
  <si>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</si>
  <si>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</si>
  <si>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</si>
  <si>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</si>
  <si>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</si>
  <si>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</si>
  <si>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</si>
  <si>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</si>
  <si>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</si>
  <si>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</si>
  <si>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</si>
  <si>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</si>
  <si>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</si>
  <si>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</si>
  <si>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</si>
  <si>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</si>
  <si>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</si>
  <si>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</si>
  <si>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</si>
  <si>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</si>
  <si>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</si>
  <si>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</si>
  <si>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</si>
  <si>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</si>
  <si>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</si>
  <si>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</si>
  <si>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</si>
  <si>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</si>
  <si>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</si>
  <si>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</si>
  <si>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</si>
  <si>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</si>
  <si>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</si>
  <si>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</si>
  <si>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</si>
  <si>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</si>
  <si>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</si>
  <si>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</si>
  <si>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</si>
  <si>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</si>
  <si>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</si>
  <si>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</si>
  <si>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</si>
  <si>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</si>
  <si>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</si>
  <si>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</si>
  <si>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</si>
  <si>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</si>
  <si>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</si>
  <si>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</si>
  <si>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</si>
  <si>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</si>
  <si>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</si>
  <si>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</si>
  <si>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</si>
  <si>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</si>
  <si>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</si>
  <si>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</si>
  <si>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</si>
  <si>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</si>
  <si>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</si>
  <si>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</si>
  <si>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</si>
  <si>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</si>
  <si>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</si>
  <si>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</si>
  <si>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</si>
  <si>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</si>
  <si>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</si>
  <si>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</si>
  <si>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</si>
  <si>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</si>
  <si>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</si>
  <si>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</si>
  <si>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</si>
  <si>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</si>
  <si>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</si>
  <si>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</si>
  <si>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</si>
  <si>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</si>
  <si>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</si>
  <si>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</si>
  <si>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</si>
  <si>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</si>
  <si>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</si>
  <si>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</si>
  <si>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</si>
  <si>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</si>
  <si>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</si>
  <si>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</si>
  <si>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</si>
  <si>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</si>
  <si>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</si>
  <si>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</si>
  <si>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</si>
  <si>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</si>
  <si>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</si>
  <si>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</si>
  <si>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</si>
  <si>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</si>
  <si>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</si>
  <si>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</si>
  <si>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</si>
  <si>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</si>
  <si>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</si>
  <si>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</si>
  <si>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</si>
  <si>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</si>
  <si>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</si>
  <si>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</si>
  <si>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</si>
  <si>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</si>
  <si>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</si>
  <si>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</si>
  <si>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</si>
  <si>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</si>
  <si>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</si>
  <si>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</si>
  <si>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</si>
  <si>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</si>
  <si>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</si>
  <si>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</si>
  <si>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</si>
  <si>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</si>
  <si>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</si>
  <si>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</si>
  <si>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</si>
  <si>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</si>
  <si>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</si>
  <si>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</si>
  <si>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</si>
  <si>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</si>
  <si>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</si>
  <si>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</si>
  <si>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</si>
  <si>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</si>
  <si>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</si>
  <si>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</si>
  <si>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</si>
  <si>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</si>
  <si>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</si>
  <si>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</si>
  <si>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</si>
  <si>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</si>
  <si>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</si>
  <si>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</si>
  <si>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</si>
  <si>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</si>
  <si>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</si>
  <si>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</si>
  <si>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</si>
  <si>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</si>
  <si>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</si>
  <si>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</si>
  <si>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</si>
  <si>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</si>
  <si>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</si>
  <si>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</si>
  <si>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</si>
  <si>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</si>
  <si>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</si>
  <si>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</si>
  <si>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</si>
  <si>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</si>
  <si>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</si>
  <si>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</si>
  <si>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</si>
  <si>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</si>
  <si>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</si>
  <si>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</si>
  <si>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</si>
  <si>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</si>
  <si>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</si>
  <si>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</si>
  <si>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</si>
  <si>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</si>
  <si>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</si>
  <si>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</si>
  <si>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</si>
  <si>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</si>
  <si>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</si>
  <si>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</si>
  <si>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</si>
  <si>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</si>
  <si>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</si>
  <si>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</si>
  <si>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</si>
  <si>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</si>
  <si>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</si>
  <si>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</si>
  <si>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</si>
  <si>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</si>
  <si>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</si>
  <si>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</si>
  <si>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</si>
  <si>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</si>
  <si>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</si>
  <si>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</si>
  <si>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</si>
  <si>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</si>
  <si>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</si>
  <si>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</si>
  <si>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</si>
  <si>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</si>
  <si>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</si>
  <si>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</si>
  <si>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</si>
  <si>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</si>
  <si>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</si>
  <si>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</si>
  <si>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</si>
  <si>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</si>
  <si>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</si>
  <si>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</si>
  <si>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</si>
  <si>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</si>
  <si>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</si>
  <si>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</si>
  <si>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</si>
  <si>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</si>
  <si>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</si>
  <si>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</si>
  <si>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</si>
  <si>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</si>
  <si>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</si>
  <si>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</si>
  <si>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</si>
  <si>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</si>
  <si>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</si>
  <si>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</si>
  <si>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</si>
  <si>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</si>
  <si>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</si>
  <si>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</si>
  <si>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</si>
  <si>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</si>
  <si>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</si>
  <si>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</si>
  <si>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</si>
  <si>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</si>
  <si>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</si>
  <si>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</si>
  <si>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</si>
  <si>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</si>
  <si>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</si>
  <si>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</si>
  <si>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</si>
  <si>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</si>
  <si>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</si>
  <si>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</si>
  <si>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</si>
  <si>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</si>
  <si>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</si>
  <si>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</si>
  <si>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</si>
  <si>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</si>
  <si>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</si>
  <si>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</si>
  <si>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</si>
  <si>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</si>
  <si>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</si>
  <si>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</si>
  <si>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</si>
  <si>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</si>
  <si>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</si>
  <si>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</si>
  <si>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</si>
  <si>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</si>
  <si>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</si>
  <si>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</si>
  <si>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</si>
  <si>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</si>
  <si>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</si>
  <si>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</si>
  <si>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</si>
  <si>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</si>
  <si>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</si>
  <si>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</si>
  <si>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</si>
  <si>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</si>
  <si>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</si>
  <si>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</si>
  <si>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</si>
  <si>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</si>
  <si>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</si>
  <si>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</si>
  <si>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</si>
  <si>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</si>
  <si>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</si>
  <si>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</si>
  <si>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</si>
  <si>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</si>
  <si>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</si>
  <si>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</si>
  <si>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</si>
  <si>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</si>
  <si>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</si>
  <si>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</si>
  <si>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</si>
  <si>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</si>
  <si>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</si>
  <si>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</si>
  <si>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</si>
  <si>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</si>
  <si>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</si>
  <si>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</si>
  <si>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</si>
  <si>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</si>
  <si>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</si>
  <si>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</si>
  <si>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</si>
  <si>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</si>
  <si>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</si>
  <si>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</si>
  <si>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</si>
  <si>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</si>
  <si>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</si>
  <si>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</si>
  <si>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</si>
  <si>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</si>
  <si>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</si>
  <si>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</si>
  <si>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</si>
  <si>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</si>
  <si>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</si>
  <si>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</si>
  <si>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</si>
  <si>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</si>
  <si>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</si>
  <si>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</si>
  <si>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</si>
  <si>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</si>
  <si>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</si>
  <si>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</si>
  <si>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</si>
  <si>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</si>
  <si>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</si>
  <si>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</si>
  <si>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</si>
  <si>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</si>
  <si>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</si>
  <si>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</si>
  <si>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</si>
  <si>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</si>
  <si>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</si>
  <si>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</si>
  <si>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</si>
  <si>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</si>
  <si>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</si>
  <si>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</si>
  <si>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</si>
  <si>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</si>
  <si>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</si>
  <si>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</si>
  <si>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</si>
  <si>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</si>
  <si>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</si>
  <si>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</si>
  <si>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</si>
  <si>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</si>
  <si>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</si>
  <si>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</si>
  <si>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</si>
  <si>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</si>
  <si>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</si>
  <si>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</si>
  <si>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</si>
  <si>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</si>
  <si>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</si>
  <si>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</si>
  <si>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</si>
  <si>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</si>
  <si>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</si>
  <si>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</si>
  <si>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</si>
  <si>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</si>
  <si>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</si>
  <si>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</si>
  <si>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</si>
  <si>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</si>
  <si>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</si>
  <si>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</si>
  <si>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</si>
  <si>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</si>
  <si>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</si>
  <si>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</si>
  <si>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</si>
  <si>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</si>
  <si>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</si>
  <si>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</si>
  <si>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</si>
  <si>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</si>
  <si>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</si>
  <si>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</si>
  <si>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</si>
  <si>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</si>
  <si>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</si>
  <si>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</si>
  <si>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</si>
  <si>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</si>
  <si>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</si>
  <si>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</si>
  <si>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</si>
  <si>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</si>
  <si>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</si>
  <si>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</si>
  <si>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</si>
  <si>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</si>
  <si>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</si>
  <si>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</si>
  <si>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</si>
  <si>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</si>
  <si>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</si>
  <si>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</si>
  <si>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</si>
  <si>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</si>
  <si>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</si>
  <si>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</si>
  <si>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</si>
  <si>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</si>
  <si>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</si>
  <si>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</si>
  <si>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</si>
  <si>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</si>
  <si>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</si>
  <si>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</si>
  <si>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</si>
  <si>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</si>
  <si>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</si>
  <si>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</si>
  <si>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</si>
  <si>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</si>
  <si>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</si>
  <si>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</si>
  <si>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</si>
  <si>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</si>
  <si>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</si>
  <si>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</si>
  <si>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</si>
  <si>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</si>
  <si>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</si>
  <si>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</si>
  <si>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</si>
  <si>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</si>
  <si>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</si>
  <si>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</si>
  <si>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</si>
  <si>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</si>
  <si>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</si>
  <si>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</si>
  <si>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</si>
  <si>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</si>
  <si>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</si>
  <si>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</si>
  <si>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</si>
  <si>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</si>
  <si>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</si>
  <si>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</si>
  <si>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</si>
  <si>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</si>
  <si>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</si>
  <si>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</si>
  <si>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</si>
  <si>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</si>
  <si>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</si>
  <si>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</si>
  <si>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</si>
  <si>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</si>
  <si>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</si>
  <si>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</si>
  <si>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</si>
  <si>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</si>
  <si>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</si>
  <si>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</si>
  <si>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</si>
  <si>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</si>
  <si>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</si>
  <si>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</si>
  <si>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</si>
  <si>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</si>
  <si>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</si>
  <si>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</si>
  <si>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</si>
  <si>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</si>
  <si>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</si>
  <si>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</si>
  <si>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</si>
  <si>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</si>
  <si>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</si>
  <si>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</si>
  <si>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</si>
  <si>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</si>
  <si>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</si>
  <si>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</si>
  <si>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</si>
  <si>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</si>
  <si>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</si>
  <si>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</si>
  <si>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</si>
  <si>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</si>
  <si>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</si>
  <si>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</si>
  <si>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</si>
  <si>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</si>
  <si>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</si>
  <si>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</si>
  <si>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</si>
  <si>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</si>
  <si>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</si>
  <si>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</si>
  <si>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</si>
  <si>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</si>
  <si>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</si>
  <si>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</si>
  <si>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</si>
  <si>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</si>
  <si>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</si>
  <si>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</si>
  <si>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</si>
  <si>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</si>
  <si>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</si>
  <si>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</si>
  <si>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</si>
  <si>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</si>
  <si>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</si>
  <si>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</si>
  <si>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</si>
  <si>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</si>
  <si>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</si>
  <si>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</si>
  <si>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</si>
  <si>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</si>
  <si>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</si>
  <si>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</si>
  <si>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</si>
  <si>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</si>
  <si>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</si>
  <si>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</si>
  <si>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</si>
  <si>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</si>
  <si>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</si>
  <si>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</si>
  <si>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</si>
  <si>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</si>
  <si>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</si>
  <si>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</si>
  <si>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</si>
  <si>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</si>
  <si>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</si>
  <si>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</si>
  <si>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</si>
  <si>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</si>
  <si>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</si>
  <si>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</si>
  <si>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</si>
  <si>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</si>
  <si>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</si>
  <si>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</si>
  <si>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</si>
  <si>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</si>
  <si>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</si>
  <si>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</si>
  <si>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</si>
  <si>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</si>
  <si>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</si>
  <si>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</si>
  <si>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</si>
  <si>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</si>
  <si>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</si>
  <si>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</si>
  <si>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</si>
  <si>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</si>
  <si>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</si>
  <si>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</si>
  <si>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</si>
  <si>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</si>
  <si>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</si>
  <si>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</si>
  <si>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</si>
  <si>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</si>
  <si>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</si>
  <si>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</si>
  <si>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</si>
  <si>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</si>
  <si>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</si>
  <si>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</si>
  <si>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</si>
  <si>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</si>
  <si>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</si>
  <si>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</si>
  <si>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</si>
  <si>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</si>
  <si>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</si>
  <si>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</si>
  <si>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</si>
  <si>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</si>
  <si>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</si>
  <si>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</si>
  <si>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</si>
  <si>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</si>
  <si>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</si>
  <si>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</si>
  <si>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</si>
  <si>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</si>
  <si>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</si>
  <si>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</si>
  <si>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</si>
  <si>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</si>
  <si>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</si>
  <si>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</si>
  <si>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</si>
  <si>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</si>
  <si>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</si>
  <si>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</si>
  <si>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</si>
  <si>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</si>
  <si>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</si>
  <si>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</si>
  <si>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</si>
  <si>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</si>
  <si>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</si>
  <si>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</si>
  <si>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</si>
  <si>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</si>
  <si>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</si>
  <si>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</si>
  <si>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</si>
  <si>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</si>
  <si>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</si>
  <si>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</si>
  <si>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</si>
  <si>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</si>
  <si>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</si>
  <si>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</si>
  <si>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</si>
  <si>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</si>
  <si>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</si>
  <si>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</si>
  <si>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</si>
  <si>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</si>
  <si>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</si>
  <si>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</si>
  <si>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</si>
  <si>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</si>
  <si>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</si>
  <si>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</si>
  <si>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</si>
  <si>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</si>
  <si>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</si>
  <si>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</si>
  <si>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</si>
  <si>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</si>
  <si>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</si>
  <si>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</si>
  <si>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</si>
  <si>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</si>
  <si>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</si>
  <si>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</si>
  <si>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</si>
  <si>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</si>
  <si>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</si>
  <si>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</si>
  <si>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</si>
  <si>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</si>
  <si>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</si>
  <si>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</si>
  <si>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</si>
  <si>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</si>
  <si>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</si>
  <si>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</si>
  <si>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</si>
  <si>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</si>
  <si>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</si>
  <si>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</si>
  <si>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</si>
  <si>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</si>
  <si>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</si>
  <si>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</si>
  <si>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</si>
  <si>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</si>
  <si>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</si>
  <si>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</si>
  <si>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</si>
  <si>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</si>
  <si>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</si>
  <si>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</si>
  <si>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</si>
  <si>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</si>
  <si>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</si>
  <si>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</si>
  <si>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</si>
  <si>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</si>
  <si>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</si>
  <si>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</si>
  <si>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</si>
  <si>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</si>
  <si>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</si>
  <si>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</si>
  <si>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</si>
  <si>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</si>
  <si>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</si>
  <si>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</si>
  <si>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</si>
  <si>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</si>
  <si>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</si>
  <si>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</si>
  <si>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</si>
  <si>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</si>
  <si>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</si>
  <si>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</si>
  <si>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</si>
  <si>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</si>
  <si>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</si>
  <si>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</si>
  <si>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</si>
  <si>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</si>
  <si>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</si>
  <si>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</si>
  <si>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</si>
  <si>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</si>
  <si>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</si>
  <si>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</si>
  <si>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</si>
  <si>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</si>
  <si>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</si>
  <si>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</si>
  <si>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</si>
  <si>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</si>
  <si>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</si>
  <si>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</si>
  <si>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</si>
  <si>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</si>
  <si>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</si>
  <si>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</si>
  <si>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</si>
  <si>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</si>
  <si>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</si>
  <si>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</si>
  <si>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</si>
  <si>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</si>
  <si>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</si>
  <si>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</si>
  <si>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</si>
  <si>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</si>
  <si>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</si>
  <si>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</si>
  <si>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</si>
  <si>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</si>
  <si>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</si>
  <si>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</si>
  <si>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</si>
  <si>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</si>
  <si>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</si>
  <si>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</si>
  <si>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</si>
  <si>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</si>
  <si>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</si>
  <si>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</si>
  <si>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</si>
  <si>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</si>
  <si>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</si>
  <si>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</si>
  <si>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</si>
  <si>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</si>
  <si>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</si>
  <si>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</si>
  <si>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</si>
  <si>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</si>
  <si>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</si>
  <si>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</si>
  <si>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</si>
  <si>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</si>
  <si>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</si>
  <si>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</si>
  <si>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</si>
  <si>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</si>
  <si>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</si>
  <si>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</si>
  <si>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</si>
  <si>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</si>
  <si>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</si>
  <si>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</si>
  <si>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</si>
  <si>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</si>
  <si>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</si>
  <si>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</si>
  <si>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</si>
  <si>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</si>
  <si>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</si>
  <si>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</si>
  <si>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</si>
  <si>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</si>
  <si>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</si>
  <si>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</si>
  <si>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</si>
  <si>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</si>
  <si>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</si>
  <si>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</si>
  <si>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</si>
  <si>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</si>
  <si>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</si>
  <si>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</si>
  <si>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</si>
  <si>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</si>
  <si>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</si>
  <si>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</si>
  <si>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</si>
  <si>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</si>
  <si>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</si>
  <si>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</si>
  <si>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</si>
  <si>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</si>
  <si>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</si>
  <si>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</si>
  <si>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</si>
  <si>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</si>
  <si>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</si>
  <si>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</si>
  <si>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</si>
  <si>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</si>
  <si>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</si>
  <si>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</si>
  <si>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</si>
  <si>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</si>
  <si>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</si>
  <si>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</si>
  <si>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</si>
  <si>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</si>
  <si>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</si>
  <si>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</si>
  <si>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</si>
  <si>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</si>
  <si>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</si>
  <si>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</si>
  <si>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</si>
  <si>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</si>
  <si>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</si>
  <si>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</si>
  <si>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</si>
  <si>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</si>
  <si>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</si>
  <si>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</si>
  <si>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</si>
  <si>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</si>
  <si>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</si>
  <si>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</si>
  <si>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</si>
  <si>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</si>
  <si>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</si>
  <si>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</si>
  <si>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</si>
  <si>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</si>
  <si>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</si>
  <si>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</si>
  <si>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</si>
  <si>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</si>
  <si>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</si>
  <si>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</si>
  <si>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</si>
  <si>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</si>
  <si>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</si>
  <si>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</si>
  <si>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</si>
  <si>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</si>
  <si>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</si>
  <si>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</si>
  <si>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</si>
  <si>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</si>
  <si>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</si>
  <si>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</si>
  <si>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</si>
  <si>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</si>
  <si>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</si>
  <si>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</si>
  <si>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</si>
  <si>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</si>
  <si>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</si>
  <si>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</si>
  <si>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</si>
  <si>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</si>
  <si>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</si>
  <si>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</si>
  <si>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</si>
  <si>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</si>
  <si>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</si>
  <si>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</si>
  <si>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</si>
  <si>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</si>
  <si>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</si>
  <si>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</si>
  <si>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</si>
  <si>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</si>
  <si>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</si>
  <si>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</si>
  <si>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</si>
  <si>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</si>
  <si>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</si>
  <si>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</si>
  <si>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</si>
  <si>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</si>
  <si>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</si>
  <si>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</si>
  <si>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</si>
  <si>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</si>
  <si>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</si>
  <si>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</si>
  <si>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</si>
  <si>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</si>
  <si>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</si>
  <si>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</si>
  <si>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</si>
  <si>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</si>
  <si>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</si>
  <si>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</si>
  <si>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</si>
  <si>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</si>
  <si>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</si>
  <si>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</si>
  <si>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</si>
  <si>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</si>
  <si>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</si>
  <si>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</si>
  <si>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</si>
  <si>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</si>
  <si>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</si>
  <si>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</si>
  <si>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</si>
  <si>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</si>
  <si>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</si>
  <si>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</si>
  <si>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</si>
  <si>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</si>
  <si>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</si>
  <si>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</si>
  <si>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</si>
  <si>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</si>
  <si>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</si>
  <si>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</si>
  <si>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</si>
  <si>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</si>
  <si>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</si>
  <si>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</si>
  <si>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</si>
  <si>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</si>
  <si>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</si>
  <si>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</si>
  <si>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</si>
  <si>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</si>
  <si>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</si>
  <si>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</si>
  <si>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</si>
  <si>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</si>
  <si>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</si>
  <si>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</si>
  <si>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</si>
  <si>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</si>
  <si>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</si>
  <si>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</si>
  <si>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</si>
  <si>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</si>
  <si>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</si>
  <si>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</si>
  <si>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</si>
  <si>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</si>
  <si>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</si>
  <si>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</si>
  <si>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</si>
  <si>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</si>
  <si>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</si>
  <si>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</si>
  <si>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</si>
  <si>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</si>
  <si>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</si>
  <si>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</si>
  <si>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</si>
  <si>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</si>
  <si>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</si>
  <si>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</si>
  <si>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</si>
  <si>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</si>
  <si>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</si>
  <si>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</si>
  <si>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</si>
  <si>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</si>
  <si>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</si>
  <si>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</si>
  <si>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</si>
  <si>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</si>
  <si>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</si>
  <si>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</si>
  <si>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</si>
  <si>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</si>
  <si>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</si>
  <si>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</si>
  <si>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</si>
  <si>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</si>
  <si>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</si>
  <si>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</si>
  <si>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</si>
  <si>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</si>
  <si>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</si>
  <si>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</si>
  <si>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</si>
  <si>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</si>
  <si>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</si>
  <si>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</si>
  <si>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</si>
  <si>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</si>
  <si>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</si>
  <si>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</si>
  <si>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</si>
  <si>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</si>
  <si>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</si>
  <si>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</si>
  <si>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</si>
  <si>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</si>
  <si>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</si>
  <si>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</si>
  <si>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</si>
  <si>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</si>
  <si>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</si>
  <si>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</si>
  <si>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</si>
  <si>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</si>
  <si>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</si>
  <si>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</si>
  <si>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</si>
  <si>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</si>
  <si>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</si>
  <si>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</si>
  <si>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</si>
  <si>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</si>
  <si>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</si>
  <si>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</si>
  <si>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</si>
  <si>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</si>
  <si>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</si>
  <si>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</si>
  <si>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</si>
  <si>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</si>
  <si>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</si>
  <si>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</si>
  <si>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</si>
  <si>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</si>
  <si>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</si>
  <si>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</si>
  <si>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</si>
  <si>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</si>
  <si>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</si>
  <si>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</si>
  <si>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</si>
  <si>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</si>
  <si>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</si>
  <si>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</si>
  <si>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</si>
  <si>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</si>
  <si>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</si>
  <si>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</si>
  <si>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</si>
  <si>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</si>
  <si>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</si>
  <si>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</si>
  <si>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</si>
  <si>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</si>
  <si>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</si>
  <si>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</si>
  <si>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</si>
  <si>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</si>
  <si>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</si>
  <si>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</si>
  <si>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</si>
  <si>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</si>
  <si>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</si>
  <si>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</si>
  <si>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</si>
  <si>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</si>
  <si>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</si>
  <si>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</si>
  <si>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</si>
  <si>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</si>
  <si>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</si>
  <si>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</si>
  <si>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</si>
  <si>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</si>
  <si>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</si>
  <si>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</si>
  <si>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</si>
  <si>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</si>
  <si>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</si>
  <si>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</si>
  <si>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</si>
  <si>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</si>
  <si>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</si>
  <si>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</si>
  <si>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</si>
  <si>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</si>
  <si>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</si>
  <si>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</si>
  <si>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</si>
  <si>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</si>
  <si>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</si>
  <si>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</si>
  <si>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</si>
  <si>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</si>
  <si>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</si>
  <si>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</si>
  <si>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</si>
  <si>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</si>
  <si>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</si>
  <si>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</si>
  <si>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</si>
  <si>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</si>
  <si>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</si>
  <si>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</si>
  <si>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</si>
  <si>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</si>
  <si>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</si>
  <si>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</si>
  <si>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</si>
  <si>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</si>
  <si>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</si>
  <si>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</si>
  <si>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</si>
  <si>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</si>
  <si>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</si>
  <si>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</si>
  <si>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</si>
  <si>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</si>
  <si>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</si>
  <si>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</si>
  <si>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</si>
  <si>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</si>
  <si>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</si>
  <si>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</si>
  <si>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</si>
  <si>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</si>
  <si>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</si>
  <si>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</si>
  <si>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</si>
  <si>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</si>
  <si>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</si>
  <si>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</si>
  <si>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</si>
  <si>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</si>
  <si>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</si>
  <si>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</si>
  <si>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</si>
  <si>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</si>
  <si>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</si>
  <si>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</si>
  <si>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</si>
  <si>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</si>
  <si>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</si>
  <si>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</si>
  <si>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</si>
  <si>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</si>
  <si>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</si>
  <si>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</si>
  <si>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</si>
  <si>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</si>
  <si>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</si>
  <si>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</si>
  <si>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</si>
  <si>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</si>
  <si>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</si>
  <si>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</si>
  <si>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</si>
  <si>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</si>
  <si>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</si>
  <si>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</si>
  <si>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</si>
  <si>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</si>
  <si>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</si>
  <si>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</si>
  <si>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</si>
  <si>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</si>
  <si>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</si>
  <si>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</si>
  <si>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</si>
  <si>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</si>
  <si>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</si>
  <si>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</si>
  <si>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</si>
  <si>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</si>
  <si>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</si>
  <si>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</si>
  <si>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</si>
  <si>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</si>
  <si>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</si>
  <si>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</si>
  <si>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</si>
  <si>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</si>
  <si>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</si>
  <si>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</si>
  <si>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</si>
  <si>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</si>
  <si>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</si>
  <si>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</si>
  <si>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</si>
  <si>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</si>
  <si>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</si>
  <si>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</si>
  <si>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</si>
  <si>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</si>
  <si>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</si>
  <si>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</si>
  <si>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</si>
  <si>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</si>
  <si>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</si>
  <si>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</si>
  <si>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</si>
  <si>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</si>
  <si>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</si>
  <si>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</si>
  <si>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</si>
  <si>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</si>
  <si>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</si>
  <si>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</si>
  <si>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</si>
  <si>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</si>
  <si>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</si>
  <si>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</si>
  <si>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</si>
  <si>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</si>
  <si>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</si>
  <si>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</si>
  <si>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</si>
  <si>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</si>
  <si>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</si>
  <si>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</si>
  <si>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</si>
  <si>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</si>
  <si>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</si>
  <si>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</si>
  <si>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</si>
  <si>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</si>
  <si>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</si>
  <si>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</si>
  <si>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</si>
  <si>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</si>
  <si>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</si>
  <si>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</si>
  <si>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</si>
  <si>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</si>
  <si>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</si>
  <si>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</si>
  <si>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</si>
  <si>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</si>
  <si>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</si>
  <si>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</si>
  <si>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</si>
  <si>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</si>
  <si>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</si>
  <si>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</si>
  <si>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</si>
  <si>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</si>
  <si>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</si>
  <si>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</si>
  <si>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</si>
  <si>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</si>
  <si>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</si>
  <si>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</si>
  <si>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</si>
  <si>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</si>
  <si>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</si>
  <si>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</si>
  <si>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</si>
  <si>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</si>
  <si>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</si>
  <si>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</si>
  <si>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</si>
  <si>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</si>
  <si>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</si>
  <si>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</si>
  <si>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</si>
  <si>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</si>
  <si>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</si>
  <si>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</si>
  <si>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</si>
  <si>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</si>
  <si>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</si>
  <si>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</si>
  <si>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</si>
  <si>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</si>
  <si>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</si>
  <si>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</si>
  <si>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</si>
  <si>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</si>
  <si>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</si>
  <si>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</si>
  <si>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</si>
  <si>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</si>
  <si>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</si>
  <si>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</si>
  <si>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</si>
  <si>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</si>
  <si>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</si>
  <si>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</si>
  <si>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</si>
  <si>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</si>
  <si>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</si>
  <si>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</si>
  <si>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</si>
  <si>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</si>
  <si>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</si>
  <si>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</si>
  <si>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</si>
  <si>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</si>
  <si>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</si>
  <si>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</si>
  <si>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</si>
  <si>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</si>
  <si>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</si>
  <si>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</si>
  <si>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</si>
  <si>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</si>
  <si>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</si>
  <si>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</si>
  <si>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</si>
  <si>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</si>
  <si>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</si>
  <si>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</si>
  <si>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</si>
  <si>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</si>
  <si>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</si>
  <si>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</si>
  <si>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</si>
  <si>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</si>
  <si>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</si>
  <si>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</si>
  <si>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</si>
  <si>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</si>
  <si>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</si>
  <si>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</si>
  <si>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</si>
  <si>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</si>
  <si>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</si>
  <si>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</si>
  <si>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</si>
  <si>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</si>
  <si>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</si>
  <si>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</si>
  <si>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</si>
  <si>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</si>
  <si>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</si>
  <si>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</si>
  <si>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</si>
  <si>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</si>
  <si>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</si>
  <si>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</si>
  <si>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</si>
  <si>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</si>
  <si>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</si>
  <si>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</si>
  <si>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</si>
  <si>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</si>
  <si>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</si>
  <si>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</si>
  <si>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</si>
  <si>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</si>
  <si>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</si>
  <si>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</si>
  <si>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</si>
  <si>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</si>
  <si>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</si>
  <si>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</si>
  <si>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</si>
  <si>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</si>
  <si>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</si>
  <si>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</si>
  <si>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</si>
  <si>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</si>
  <si>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</si>
  <si>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</si>
  <si>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</si>
  <si>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</si>
  <si>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</si>
  <si>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</si>
  <si>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</si>
  <si>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</si>
  <si>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</si>
  <si>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</si>
  <si>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</si>
  <si>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</si>
  <si>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</si>
  <si>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</si>
  <si>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</si>
  <si>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</si>
  <si>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</si>
  <si>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</si>
  <si>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</si>
  <si>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</si>
  <si>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</si>
  <si>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</si>
  <si>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</si>
  <si>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</si>
  <si>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</si>
  <si>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</si>
  <si>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</si>
  <si>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</si>
  <si>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</si>
  <si>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</si>
  <si>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</si>
  <si>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</si>
  <si>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</si>
  <si>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</si>
  <si>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</si>
  <si>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</si>
  <si>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</si>
  <si>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</si>
  <si>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</si>
  <si>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</si>
  <si>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</si>
  <si>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</si>
  <si>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</si>
  <si>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</si>
  <si>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</si>
  <si>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</si>
  <si>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</si>
  <si>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</si>
  <si>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</si>
  <si>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</si>
  <si>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</si>
  <si>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</si>
  <si>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</si>
  <si>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</si>
  <si>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</si>
  <si>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</si>
  <si>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</si>
  <si>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</si>
  <si>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</si>
  <si>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</si>
  <si>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</si>
  <si>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</si>
  <si>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</si>
  <si>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</si>
  <si>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</si>
  <si>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</si>
  <si>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</si>
  <si>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</si>
  <si>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</si>
  <si>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</si>
  <si>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</si>
  <si>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</si>
  <si>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</si>
  <si>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</si>
  <si>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</si>
  <si>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</si>
  <si>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</si>
  <si>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</si>
  <si>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</si>
  <si>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</si>
  <si>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</si>
  <si>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</si>
  <si>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</si>
  <si>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</si>
  <si>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</si>
  <si>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</si>
  <si>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</si>
  <si>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</si>
  <si>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</si>
  <si>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</si>
  <si>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</si>
  <si>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</si>
  <si>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</si>
  <si>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</si>
  <si>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</si>
  <si>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</si>
  <si>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</si>
  <si>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</si>
  <si>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</si>
  <si>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</si>
  <si>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</si>
  <si>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</si>
  <si>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</si>
  <si>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</si>
  <si>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</si>
  <si>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</si>
  <si>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</si>
  <si>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</si>
  <si>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</si>
  <si>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</si>
  <si>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</si>
  <si>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</si>
  <si>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</si>
  <si>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</si>
  <si>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</si>
  <si>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</si>
  <si>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</si>
  <si>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</si>
  <si>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</si>
  <si>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</si>
  <si>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</si>
  <si>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</si>
  <si>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</si>
  <si>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</si>
  <si>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</si>
  <si>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</si>
  <si>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</si>
  <si>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</si>
  <si>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</si>
  <si>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</si>
  <si>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</si>
  <si>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</si>
  <si>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</si>
  <si>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</si>
  <si>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</si>
  <si>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</si>
  <si>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</si>
  <si>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</si>
  <si>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</si>
  <si>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</si>
  <si>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</si>
  <si>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</si>
  <si>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</si>
  <si>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</si>
  <si>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</si>
  <si>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</si>
  <si>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</si>
  <si>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</si>
  <si>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</si>
  <si>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</si>
  <si>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</si>
  <si>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</si>
  <si>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</si>
  <si>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</si>
  <si>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</si>
  <si>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</si>
  <si>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</si>
  <si>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</si>
  <si>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</si>
  <si>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</si>
  <si>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</si>
  <si>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</si>
  <si>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</si>
  <si>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</si>
  <si>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</si>
  <si>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</si>
  <si>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</si>
  <si>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</si>
  <si>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</si>
  <si>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</si>
  <si>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</si>
  <si>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</si>
  <si>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</si>
  <si>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</si>
  <si>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</si>
  <si>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</si>
  <si>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</si>
  <si>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</si>
  <si>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</si>
  <si>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</si>
  <si>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</si>
  <si>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</si>
  <si>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</si>
  <si>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</si>
  <si>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</si>
  <si>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</si>
  <si>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</si>
  <si>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</si>
  <si>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</si>
  <si>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</si>
  <si>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</si>
  <si>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</si>
  <si>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</si>
  <si>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</si>
  <si>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</si>
  <si>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</si>
  <si>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</si>
  <si>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</si>
  <si>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</si>
  <si>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</si>
  <si>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</si>
  <si>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</si>
  <si>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</si>
  <si>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</si>
  <si>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</si>
  <si>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</si>
  <si>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</si>
  <si>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</si>
  <si>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</si>
  <si>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</si>
  <si>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</si>
  <si>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</si>
  <si>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</si>
  <si>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</si>
  <si>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</si>
  <si>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</si>
  <si>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</si>
  <si>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</si>
  <si>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</si>
  <si>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</si>
  <si>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</si>
  <si>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</si>
  <si>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</si>
  <si>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</si>
  <si>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</si>
  <si>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</si>
  <si>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</si>
  <si>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</si>
  <si>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</si>
  <si>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</si>
  <si>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</si>
  <si>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</si>
  <si>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</si>
  <si>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</si>
  <si>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</si>
  <si>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</si>
  <si>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</si>
  <si>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</si>
  <si>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</si>
  <si>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</si>
  <si>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</si>
  <si>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</si>
  <si>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</si>
  <si>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</si>
  <si>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</si>
  <si>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</si>
  <si>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</si>
  <si>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</si>
  <si>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</si>
  <si>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</si>
  <si>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</si>
  <si>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</si>
  <si>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</si>
  <si>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</si>
  <si>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</si>
  <si>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</si>
  <si>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</si>
  <si>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</si>
  <si>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</si>
  <si>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</si>
  <si>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</si>
  <si>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</si>
  <si>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</si>
  <si>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</si>
  <si>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</si>
  <si>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</si>
  <si>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</si>
  <si>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</si>
  <si>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</si>
  <si>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</si>
  <si>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</si>
  <si>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</si>
  <si>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</si>
  <si>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</si>
  <si>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</si>
  <si>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</si>
  <si>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</si>
  <si>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</si>
  <si>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</si>
  <si>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</si>
  <si>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</si>
  <si>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</si>
  <si>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</si>
  <si>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</si>
  <si>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</si>
  <si>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</si>
  <si>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</si>
  <si>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</si>
  <si>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</si>
  <si>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</si>
  <si>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</si>
  <si>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</si>
  <si>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</si>
  <si>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</si>
  <si>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</si>
  <si>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</si>
  <si>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</si>
  <si>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</si>
  <si>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</si>
  <si>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</si>
  <si>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</si>
  <si>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</si>
  <si>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</si>
  <si>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</si>
  <si>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</si>
  <si>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</si>
  <si>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</si>
  <si>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</si>
  <si>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</si>
  <si>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</si>
  <si>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</si>
  <si>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</si>
  <si>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</si>
  <si>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</si>
  <si>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</si>
  <si>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</si>
  <si>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</si>
  <si>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</si>
  <si>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</si>
  <si>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</si>
  <si>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</si>
  <si>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</si>
  <si>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</si>
  <si>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</si>
  <si>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</si>
  <si>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</si>
  <si>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</si>
  <si>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</si>
  <si>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</si>
  <si>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</si>
  <si>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</si>
  <si>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</si>
  <si>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</si>
  <si>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</si>
  <si>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</si>
  <si>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</si>
  <si>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</si>
  <si>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</si>
  <si>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</si>
  <si>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</si>
  <si>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</si>
  <si>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</si>
  <si>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</si>
  <si>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</si>
  <si>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</si>
  <si>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</si>
  <si>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</si>
  <si>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</si>
  <si>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</si>
  <si>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</si>
  <si>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</si>
  <si>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</si>
  <si>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</si>
  <si>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</si>
  <si>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</si>
  <si>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</si>
  <si>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</si>
  <si>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</si>
  <si>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</si>
  <si>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</si>
  <si>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</si>
  <si>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</si>
  <si>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</si>
  <si>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</si>
  <si>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</si>
  <si>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</si>
  <si>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</si>
  <si>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</si>
  <si>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</si>
  <si>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</si>
  <si>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</si>
  <si>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</si>
  <si>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</si>
  <si>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</si>
  <si>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</si>
  <si>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</si>
  <si>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</si>
  <si>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</si>
  <si>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</si>
  <si>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</si>
  <si>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</si>
  <si>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</si>
  <si>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</si>
  <si>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</si>
  <si>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</si>
  <si>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</si>
  <si>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</si>
  <si>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</si>
  <si>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</si>
  <si>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</si>
  <si>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</si>
  <si>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</si>
  <si>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</si>
  <si>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</si>
  <si>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</si>
  <si>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</si>
  <si>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</si>
  <si>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</si>
  <si>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</si>
  <si>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</si>
  <si>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</si>
  <si>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</si>
  <si>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</si>
  <si>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</si>
  <si>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</si>
  <si>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</si>
  <si>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</si>
  <si>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</si>
  <si>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</si>
  <si>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</si>
  <si>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</si>
  <si>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</si>
  <si>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</si>
  <si>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</si>
  <si>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</si>
  <si>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</si>
  <si>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</si>
  <si>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</si>
  <si>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</si>
  <si>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</si>
  <si>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</si>
  <si>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</si>
  <si>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</si>
  <si>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</si>
  <si>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</si>
  <si>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</si>
  <si>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</si>
  <si>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</si>
  <si>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</si>
  <si>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</si>
  <si>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</si>
  <si>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</si>
  <si>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</si>
  <si>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</si>
  <si>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</si>
  <si>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</si>
  <si>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</si>
  <si>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</si>
  <si>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</si>
  <si>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</si>
  <si>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</si>
  <si>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</si>
  <si>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</si>
  <si>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</si>
  <si>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</si>
  <si>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</si>
  <si>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</si>
  <si>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</si>
  <si>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</si>
  <si>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</si>
  <si>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</si>
  <si>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</si>
  <si>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</si>
  <si>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</si>
  <si>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</si>
  <si>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</si>
  <si>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</si>
  <si>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</si>
  <si>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</si>
  <si>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</si>
  <si>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</si>
  <si>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</si>
  <si>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</si>
  <si>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</si>
  <si>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</si>
  <si>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</si>
  <si>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</si>
  <si>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</si>
  <si>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</si>
  <si>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</si>
  <si>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</si>
  <si>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</si>
  <si>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</si>
  <si>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</si>
  <si>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</si>
  <si>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</si>
  <si>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</si>
  <si>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</si>
  <si>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</si>
  <si>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</si>
  <si>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</si>
  <si>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</si>
  <si>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</si>
  <si>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</si>
  <si>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</si>
  <si>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</si>
  <si>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</si>
  <si>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</si>
  <si>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</si>
  <si>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</si>
  <si>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</si>
  <si>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</si>
  <si>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</si>
  <si>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</si>
  <si>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</si>
  <si>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</si>
  <si>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</si>
  <si>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</si>
  <si>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</si>
  <si>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</si>
  <si>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</si>
  <si>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</si>
  <si>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</si>
  <si>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</si>
  <si>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</si>
  <si>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</si>
  <si>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</si>
  <si>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</si>
  <si>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</si>
  <si>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</si>
  <si>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</si>
  <si>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</si>
  <si>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</si>
  <si>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</si>
  <si>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</si>
  <si>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</si>
  <si>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</si>
  <si>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</si>
  <si>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</si>
  <si>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</si>
  <si>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</si>
  <si>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</si>
  <si>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</si>
  <si>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</si>
  <si>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</si>
  <si>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</si>
  <si>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</si>
  <si>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</si>
  <si>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</si>
  <si>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</si>
  <si>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</si>
  <si>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</si>
  <si>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</si>
  <si>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</si>
  <si>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</si>
  <si>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</si>
  <si>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</si>
  <si>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</si>
  <si>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</si>
  <si>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</si>
  <si>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</si>
  <si>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</si>
  <si>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</si>
  <si>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</si>
  <si>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</si>
  <si>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</si>
  <si>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</si>
  <si>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</si>
  <si>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</si>
  <si>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</si>
  <si>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</si>
  <si>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</si>
  <si>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</si>
  <si>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</si>
  <si>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</si>
  <si>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</si>
  <si>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</si>
  <si>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</si>
  <si>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</si>
  <si>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</si>
  <si>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</si>
  <si>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</si>
  <si>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</si>
  <si>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</si>
  <si>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</si>
  <si>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</si>
  <si>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</si>
  <si>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</si>
  <si>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</si>
  <si>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</si>
  <si>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</si>
  <si>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</si>
  <si>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</si>
  <si>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</si>
  <si>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</si>
  <si>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</si>
  <si>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</si>
  <si>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</si>
  <si>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</si>
  <si>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</si>
  <si>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</si>
  <si>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</si>
  <si>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</si>
  <si>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</si>
  <si>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</si>
  <si>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</si>
  <si>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</si>
  <si>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</si>
  <si>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</si>
  <si>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</si>
  <si>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</si>
  <si>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</si>
  <si>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</si>
  <si>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</si>
  <si>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</si>
  <si>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</si>
  <si>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</si>
  <si>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</si>
  <si>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</si>
  <si>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</si>
  <si>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</si>
  <si>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</si>
  <si>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</si>
  <si>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</si>
  <si>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</si>
  <si>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</si>
  <si>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</si>
  <si>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</si>
  <si>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</si>
  <si>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</si>
  <si>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</si>
  <si>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</si>
  <si>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</si>
  <si>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</si>
  <si>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</si>
  <si>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</si>
  <si>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</si>
  <si>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</si>
  <si>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</si>
  <si>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</si>
  <si>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</si>
  <si>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</si>
  <si>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</si>
  <si>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</si>
  <si>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</si>
  <si>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</si>
  <si>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</si>
  <si>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</si>
  <si>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</si>
  <si>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</si>
  <si>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</si>
  <si>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</si>
  <si>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</si>
  <si>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</si>
  <si>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</si>
  <si>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</si>
  <si>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</si>
  <si>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</si>
  <si>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</si>
  <si>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</si>
  <si>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</si>
  <si>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</si>
  <si>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</si>
  <si>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</si>
  <si>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</si>
  <si>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</si>
  <si>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</si>
  <si>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</si>
  <si>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</si>
  <si>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</si>
  <si>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</si>
  <si>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</si>
  <si>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</si>
  <si>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</si>
  <si>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</si>
  <si>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</si>
  <si>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</si>
  <si>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</si>
  <si>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</si>
  <si>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</si>
  <si>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</si>
  <si>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</si>
  <si>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</si>
  <si>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</si>
  <si>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</si>
  <si>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</si>
  <si>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</si>
  <si>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</si>
  <si>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</si>
  <si>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</si>
  <si>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</si>
  <si>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</si>
  <si>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</si>
  <si>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</si>
  <si>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</si>
  <si>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</si>
  <si>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</si>
  <si>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</si>
  <si>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</si>
  <si>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</si>
  <si>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</si>
  <si>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</si>
  <si>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</si>
  <si>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</si>
  <si>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</si>
  <si>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</si>
  <si>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</si>
  <si>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</si>
  <si>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</si>
  <si>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</si>
  <si>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</si>
  <si>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</si>
  <si>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</si>
  <si>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</si>
  <si>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</si>
  <si>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</si>
  <si>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</si>
  <si>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</si>
  <si>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</si>
  <si>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</si>
  <si>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</si>
  <si>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</si>
  <si>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</si>
  <si>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</si>
  <si>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</si>
  <si>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</si>
  <si>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</si>
  <si>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</si>
  <si>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</si>
  <si>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</si>
  <si>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</si>
  <si>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</si>
  <si>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</si>
  <si>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</si>
  <si>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</si>
  <si>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</si>
  <si>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</si>
  <si>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</si>
  <si>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</si>
  <si>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</si>
  <si>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</si>
  <si>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</si>
  <si>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</si>
  <si>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</si>
  <si>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</si>
  <si>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</si>
  <si>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</si>
  <si>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</si>
  <si>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</si>
  <si>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</si>
  <si>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</si>
  <si>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</si>
  <si>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</si>
  <si>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</si>
  <si>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</si>
  <si>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</si>
  <si>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</si>
  <si>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</si>
  <si>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</si>
  <si>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</si>
  <si>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</si>
  <si>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</si>
  <si>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</si>
  <si>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</si>
  <si>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</si>
  <si>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</si>
  <si>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</si>
  <si>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</si>
  <si>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</si>
  <si>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</si>
  <si>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</si>
  <si>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</si>
  <si>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</si>
  <si>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</si>
  <si>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</si>
  <si>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</si>
  <si>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</si>
  <si>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</si>
  <si>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</si>
  <si>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</si>
  <si>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</si>
  <si>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</si>
  <si>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</si>
  <si>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</si>
  <si>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</si>
  <si>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</si>
  <si>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</si>
  <si>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</si>
  <si>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</si>
  <si>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</si>
  <si>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</si>
  <si>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</si>
  <si>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</si>
  <si>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</si>
  <si>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</si>
  <si>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</si>
  <si>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</si>
  <si>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</si>
  <si>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</si>
  <si>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</si>
  <si>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</si>
  <si>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</si>
  <si>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</si>
  <si>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</si>
  <si>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</si>
  <si>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</si>
  <si>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</si>
  <si>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</si>
  <si>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</si>
  <si>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</si>
  <si>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</si>
  <si>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</si>
  <si>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</si>
  <si>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</si>
  <si>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</si>
  <si>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</si>
  <si>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</si>
  <si>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</si>
  <si>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</si>
  <si>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</si>
  <si>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</si>
  <si>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</si>
  <si>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</si>
  <si>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</si>
  <si>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</si>
  <si>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</si>
  <si>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</si>
  <si>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</si>
  <si>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</si>
  <si>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</si>
  <si>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</si>
  <si>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</si>
  <si>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</si>
  <si>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</si>
  <si>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</si>
  <si>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</si>
  <si>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</si>
  <si>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</si>
  <si>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</si>
  <si>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</si>
  <si>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</si>
  <si>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</si>
  <si>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</si>
  <si>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</si>
  <si>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</si>
  <si>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</si>
  <si>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</si>
  <si>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</si>
  <si>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</si>
  <si>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</si>
  <si>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</si>
  <si>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</si>
  <si>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</si>
  <si>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</si>
  <si>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</si>
  <si>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</si>
  <si>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</si>
  <si>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</si>
  <si>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</si>
  <si>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</si>
  <si>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</si>
  <si>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</si>
  <si>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</si>
  <si>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</si>
  <si>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</si>
  <si>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</si>
  <si>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</si>
  <si>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</si>
  <si>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</si>
  <si>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</si>
  <si>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</si>
  <si>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</si>
  <si>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</si>
  <si>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</si>
  <si>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</si>
  <si>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</si>
  <si>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</si>
  <si>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</si>
  <si>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</si>
  <si>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</si>
  <si>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</si>
  <si>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</si>
  <si>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</si>
  <si>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</si>
  <si>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</si>
  <si>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</si>
  <si>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</si>
  <si>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</si>
  <si>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</si>
  <si>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</si>
  <si>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</si>
  <si>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</si>
  <si>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</si>
  <si>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</si>
  <si>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</si>
  <si>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</si>
  <si>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</si>
  <si>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</si>
  <si>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</si>
  <si>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</si>
  <si>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</si>
  <si>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</si>
  <si>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</si>
  <si>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</si>
  <si>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</si>
  <si>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</si>
  <si>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</si>
  <si>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</si>
  <si>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</si>
  <si>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</si>
  <si>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</si>
  <si>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</si>
  <si>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</si>
  <si>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</si>
  <si>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</si>
  <si>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</si>
  <si>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</si>
  <si>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</si>
  <si>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</si>
  <si>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</si>
  <si>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</si>
  <si>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</si>
  <si>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</si>
  <si>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</si>
  <si>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</si>
  <si>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</si>
  <si>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</si>
  <si>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</si>
  <si>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</si>
  <si>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</si>
  <si>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</si>
  <si>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</si>
  <si>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</si>
  <si>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</si>
  <si>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</si>
  <si>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</si>
  <si>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</si>
  <si>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</si>
  <si>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</si>
  <si>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</si>
  <si>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</si>
  <si>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</si>
  <si>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</si>
  <si>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</si>
  <si>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</si>
  <si>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</si>
  <si>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</si>
  <si>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</si>
  <si>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</si>
  <si>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</si>
  <si>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</si>
  <si>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</si>
  <si>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</si>
  <si>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</si>
  <si>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</si>
  <si>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</si>
  <si>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</si>
  <si>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</si>
  <si>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</si>
  <si>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</si>
  <si>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</si>
  <si>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</si>
  <si>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</si>
  <si>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</si>
  <si>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</si>
  <si>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</si>
  <si>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</si>
  <si>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</si>
  <si>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</si>
  <si>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</si>
  <si>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</si>
  <si>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</si>
  <si>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</si>
  <si>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</si>
  <si>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</si>
  <si>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</si>
  <si>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</si>
  <si>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</si>
  <si>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</si>
  <si>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</si>
  <si>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</si>
  <si>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</si>
  <si>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</si>
  <si>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</si>
  <si>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</si>
  <si>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</si>
  <si>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</si>
  <si>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</si>
  <si>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</si>
  <si>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</si>
  <si>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</si>
  <si>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</si>
  <si>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</si>
  <si>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</si>
  <si>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</si>
  <si>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</si>
  <si>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</si>
  <si>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</si>
  <si>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</si>
  <si>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</si>
  <si>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</si>
  <si>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</si>
  <si>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</si>
  <si>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</si>
  <si>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</si>
  <si>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</si>
  <si>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</si>
  <si>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</si>
  <si>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</si>
  <si>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</si>
  <si>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</si>
  <si>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</si>
  <si>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</si>
  <si>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</si>
  <si>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</si>
  <si>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</si>
  <si>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</si>
  <si>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</si>
  <si>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</si>
  <si>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</si>
  <si>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</si>
  <si>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</si>
  <si>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</si>
  <si>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</si>
  <si>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</si>
  <si>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</si>
  <si>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</si>
  <si>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</si>
  <si>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</si>
  <si>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</si>
  <si>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</si>
  <si>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</si>
  <si>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</si>
  <si>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</si>
  <si>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</si>
  <si>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</si>
  <si>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</si>
  <si>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</si>
  <si>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</si>
  <si>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</si>
  <si>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</si>
  <si>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</si>
  <si>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</si>
  <si>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</si>
  <si>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</si>
  <si>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</si>
  <si>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</si>
  <si>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</si>
  <si>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</si>
  <si>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</si>
  <si>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</si>
  <si>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</si>
  <si>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</si>
  <si>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</si>
  <si>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</si>
  <si>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</si>
  <si>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</si>
  <si>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</si>
  <si>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</si>
  <si>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</si>
  <si>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</si>
  <si>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</si>
  <si>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</si>
  <si>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</si>
  <si>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</si>
  <si>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</si>
  <si>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</si>
  <si>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</si>
  <si>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</si>
  <si>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</si>
  <si>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</si>
  <si>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</si>
  <si>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</si>
  <si>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</si>
  <si>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</si>
  <si>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</si>
  <si>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</si>
  <si>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</si>
  <si>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</si>
  <si>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</si>
  <si>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</si>
  <si>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</si>
  <si>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</si>
  <si>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</si>
  <si>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</si>
  <si>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</si>
  <si>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</si>
  <si>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</si>
  <si>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</si>
  <si>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</si>
  <si>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</si>
  <si>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</si>
  <si>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</si>
  <si>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</si>
  <si>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</si>
  <si>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</si>
  <si>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</si>
  <si>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</si>
  <si>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</si>
  <si>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</si>
  <si>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</si>
  <si>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</si>
  <si>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</si>
  <si>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</si>
  <si>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</si>
  <si>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</si>
  <si>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</si>
  <si>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</si>
  <si>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</si>
  <si>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</si>
  <si>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</si>
  <si>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</si>
  <si>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</si>
  <si>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</si>
  <si>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</si>
  <si>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</si>
  <si>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</si>
  <si>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</si>
  <si>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</si>
  <si>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</si>
  <si>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</si>
  <si>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</si>
  <si>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</si>
  <si>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</si>
  <si>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</si>
  <si>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</si>
  <si>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</si>
  <si>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</si>
  <si>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</si>
  <si>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</si>
  <si>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</si>
  <si>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</si>
  <si>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</si>
  <si>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</si>
  <si>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</si>
  <si>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</si>
  <si>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</si>
  <si>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</si>
  <si>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</si>
  <si>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</si>
  <si>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</si>
  <si>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</si>
  <si>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</si>
  <si>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</si>
  <si>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</si>
  <si>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</si>
  <si>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</si>
  <si>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</si>
  <si>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</si>
  <si>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</si>
  <si>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</si>
  <si>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</si>
  <si>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</si>
  <si>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</si>
  <si>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</si>
  <si>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</si>
  <si>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</si>
  <si>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</si>
  <si>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</si>
  <si>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</si>
  <si>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</si>
  <si>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</si>
  <si>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</si>
  <si>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</si>
  <si>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</si>
  <si>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</si>
  <si>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</si>
  <si>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</si>
  <si>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</si>
  <si>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</si>
  <si>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</si>
  <si>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</si>
  <si>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</si>
  <si>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</si>
  <si>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</si>
  <si>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</si>
  <si>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</si>
  <si>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</si>
  <si>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</si>
  <si>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</si>
  <si>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</si>
  <si>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</si>
  <si>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</si>
  <si>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</si>
  <si>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</si>
  <si>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</si>
  <si>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</si>
  <si>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</si>
  <si>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</si>
  <si>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</si>
  <si>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</si>
  <si>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</si>
  <si>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</si>
  <si>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</si>
  <si>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</si>
  <si>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</si>
  <si>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</si>
  <si>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</si>
  <si>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</si>
  <si>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</si>
  <si>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</si>
  <si>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</si>
  <si>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</si>
  <si>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</si>
  <si>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</si>
  <si>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</si>
  <si>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</si>
  <si>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</si>
  <si>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</si>
  <si>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</si>
  <si>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</si>
  <si>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</si>
  <si>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</si>
  <si>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</si>
  <si>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</si>
  <si>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</si>
  <si>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</si>
  <si>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</si>
  <si>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</si>
  <si>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</si>
  <si>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</si>
  <si>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</si>
  <si>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</si>
  <si>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</si>
  <si>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</si>
  <si>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</si>
  <si>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</si>
  <si>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</si>
  <si>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</si>
  <si>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</si>
  <si>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</si>
  <si>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</si>
  <si>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</si>
  <si>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</si>
  <si>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</si>
  <si>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</si>
  <si>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</si>
  <si>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</si>
  <si>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</si>
  <si>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</si>
  <si>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</si>
  <si>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</si>
  <si>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</si>
  <si>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</si>
  <si>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</si>
  <si>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</si>
  <si>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</si>
  <si>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</si>
  <si>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</si>
  <si>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</si>
  <si>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</si>
  <si>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</si>
  <si>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</si>
  <si>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</si>
  <si>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</si>
  <si>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</si>
  <si>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</si>
  <si>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</si>
  <si>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</si>
  <si>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</si>
  <si>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</si>
  <si>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</si>
  <si>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</si>
  <si>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</si>
  <si>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</si>
  <si>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</si>
  <si>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</si>
  <si>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</si>
  <si>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</si>
  <si>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</si>
  <si>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</si>
  <si>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</si>
  <si>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</si>
  <si>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</si>
  <si>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</si>
  <si>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</si>
  <si>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</si>
  <si>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</si>
  <si>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</si>
  <si>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</si>
  <si>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</si>
  <si>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</si>
  <si>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</si>
  <si>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</si>
  <si>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</si>
  <si>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</si>
  <si>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</si>
  <si>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</si>
  <si>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</si>
  <si>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</si>
  <si>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</si>
  <si>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</si>
  <si>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</si>
  <si>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</si>
  <si>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</si>
  <si>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</si>
  <si>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</si>
  <si>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</si>
  <si>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</si>
  <si>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</si>
  <si>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</si>
  <si>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</si>
  <si>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</si>
  <si>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</si>
  <si>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</si>
  <si>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</si>
  <si>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</si>
  <si>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</si>
  <si>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</si>
  <si>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</si>
  <si>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</si>
  <si>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</si>
  <si>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</si>
  <si>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</si>
  <si>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</si>
  <si>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</si>
  <si>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</si>
  <si>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</si>
  <si>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</si>
  <si>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</si>
  <si>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</si>
  <si>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</si>
  <si>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</si>
  <si>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</si>
  <si>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</si>
  <si>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</si>
  <si>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</si>
  <si>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</si>
  <si>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</si>
  <si>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</si>
  <si>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</si>
  <si>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</si>
  <si>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</si>
  <si>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</si>
  <si>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</si>
  <si>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</si>
  <si>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</si>
  <si>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</si>
  <si>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</si>
  <si>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</si>
  <si>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</si>
  <si>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</si>
  <si>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</si>
  <si>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</si>
  <si>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</si>
  <si>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</si>
  <si>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</si>
  <si>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</si>
  <si>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</si>
  <si>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</si>
  <si>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</si>
  <si>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</si>
  <si>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</si>
  <si>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</si>
  <si>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</si>
  <si>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</si>
  <si>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</si>
  <si>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</si>
  <si>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</si>
  <si>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</si>
  <si>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</si>
  <si>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</si>
  <si>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</si>
  <si>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</si>
  <si>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</si>
  <si>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</si>
  <si>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</si>
  <si>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</si>
  <si>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</si>
  <si>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</si>
  <si>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</si>
  <si>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</si>
  <si>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</si>
  <si>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</si>
  <si>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</si>
  <si>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</si>
  <si>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</si>
  <si>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</si>
  <si>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</si>
  <si>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</si>
  <si>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</si>
  <si>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</si>
  <si>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</si>
  <si>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</si>
  <si>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</si>
  <si>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</si>
  <si>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</si>
  <si>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</si>
  <si>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</si>
  <si>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</si>
  <si>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</si>
  <si>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</si>
  <si>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</si>
  <si>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</si>
  <si>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</si>
  <si>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</si>
  <si>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</si>
  <si>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</si>
  <si>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</si>
  <si>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</si>
  <si>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</si>
  <si>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</si>
  <si>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</si>
  <si>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</si>
  <si>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</si>
  <si>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</si>
  <si>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</si>
  <si>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</si>
  <si>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</si>
  <si>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</si>
  <si>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</si>
  <si>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</si>
  <si>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</si>
  <si>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</si>
  <si>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</si>
  <si>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</si>
  <si>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</si>
  <si>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</si>
  <si>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</si>
  <si>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</si>
  <si>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</si>
  <si>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</si>
  <si>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</si>
  <si>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</si>
  <si>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</si>
  <si>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</si>
  <si>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</si>
  <si>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</si>
  <si>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</si>
  <si>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</si>
  <si>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</si>
  <si>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</si>
  <si>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</si>
  <si>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</si>
  <si>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</si>
  <si>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</si>
  <si>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</si>
  <si>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</si>
  <si>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</si>
  <si>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</si>
  <si>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</si>
  <si>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</si>
  <si>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</si>
  <si>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</si>
  <si>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</si>
  <si>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</si>
  <si>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</si>
  <si>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</si>
  <si>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</si>
  <si>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</si>
  <si>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</si>
  <si>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</si>
  <si>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</si>
  <si>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</si>
  <si>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</si>
  <si>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</si>
  <si>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</si>
  <si>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</si>
  <si>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</si>
  <si>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</si>
  <si>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</si>
  <si>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</si>
  <si>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</si>
  <si>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</si>
  <si>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</si>
  <si>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</si>
  <si>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</si>
  <si>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</si>
  <si>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</si>
  <si>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</si>
  <si>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</si>
  <si>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</si>
  <si>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</si>
  <si>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</si>
  <si>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</si>
  <si>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</si>
  <si>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</si>
  <si>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</si>
  <si>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</si>
  <si>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</si>
  <si>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</si>
  <si>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</si>
  <si>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</si>
  <si>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</si>
  <si>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</si>
  <si>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</si>
  <si>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</si>
  <si>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</si>
  <si>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</si>
  <si>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</si>
  <si>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</si>
  <si>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</si>
  <si>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</si>
  <si>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</si>
  <si>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</si>
  <si>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</si>
  <si>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</si>
  <si>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</si>
  <si>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</si>
  <si>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</si>
  <si>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</si>
  <si>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</si>
  <si>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</si>
  <si>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</si>
  <si>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</si>
  <si>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</si>
  <si>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</si>
  <si>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</si>
  <si>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</si>
  <si>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</si>
  <si>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</si>
  <si>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</si>
  <si>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</si>
  <si>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</si>
  <si>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</si>
  <si>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</si>
  <si>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</si>
  <si>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</si>
  <si>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</si>
  <si>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</si>
  <si>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</si>
  <si>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</si>
  <si>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</si>
  <si>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</si>
  <si>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</si>
  <si>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</si>
  <si>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</si>
  <si>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</si>
  <si>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</si>
  <si>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</si>
  <si>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</si>
  <si>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</si>
  <si>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</si>
  <si>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</si>
  <si>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</si>
  <si>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</si>
  <si>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</si>
  <si>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</si>
  <si>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</si>
  <si>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</si>
  <si>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</si>
  <si>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</si>
  <si>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</si>
  <si>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</si>
  <si>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</si>
  <si>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</si>
  <si>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</si>
  <si>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</si>
  <si>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</si>
  <si>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</si>
  <si>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</si>
  <si>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</si>
  <si>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</si>
  <si>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</si>
  <si>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</si>
  <si>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</si>
  <si>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</si>
  <si>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</si>
  <si>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</si>
  <si>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</si>
  <si>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</si>
  <si>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</si>
  <si>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</si>
  <si>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</si>
  <si>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</si>
  <si>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</si>
  <si>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</si>
  <si>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</si>
  <si>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</si>
  <si>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</si>
  <si>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</si>
  <si>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</si>
  <si>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</si>
  <si>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</si>
  <si>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</si>
  <si>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</si>
  <si>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</si>
  <si>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</si>
  <si>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</si>
  <si>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</si>
  <si>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</si>
  <si>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</si>
  <si>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</si>
  <si>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</si>
  <si>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</si>
  <si>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</si>
  <si>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</si>
  <si>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</si>
  <si>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</si>
  <si>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</si>
  <si>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</si>
  <si>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</si>
  <si>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</si>
  <si>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</si>
  <si>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</si>
  <si>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</si>
  <si>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</si>
  <si>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</si>
  <si>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</si>
  <si>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</si>
  <si>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</si>
  <si>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</si>
  <si>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</si>
  <si>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</si>
  <si>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</si>
  <si>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</si>
  <si>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</si>
  <si>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</si>
  <si>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</si>
  <si>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</si>
  <si>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</si>
  <si>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</si>
  <si>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</si>
  <si>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</si>
  <si>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</si>
  <si>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</si>
  <si>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</si>
  <si>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</si>
  <si>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</si>
  <si>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</si>
  <si>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</si>
  <si>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</si>
  <si>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</si>
  <si>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</si>
  <si>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</si>
  <si>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</si>
  <si>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</si>
  <si>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</si>
  <si>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</si>
  <si>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</si>
  <si>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</si>
  <si>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</si>
  <si>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</si>
  <si>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</si>
  <si>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</si>
  <si>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</si>
  <si>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</si>
  <si>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</si>
  <si>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</si>
  <si>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</si>
  <si>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</si>
  <si>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</si>
  <si>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</si>
  <si>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</si>
  <si>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</si>
  <si>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</si>
  <si>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</si>
  <si>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</si>
  <si>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</si>
  <si>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</si>
  <si>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</si>
  <si>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</si>
  <si>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</si>
  <si>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</si>
  <si>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</si>
  <si>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</si>
  <si>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</si>
  <si>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</si>
  <si>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</si>
  <si>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</si>
  <si>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</si>
  <si>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</si>
  <si>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</si>
  <si>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</si>
  <si>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</si>
  <si>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</si>
  <si>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</si>
  <si>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</si>
  <si>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</si>
  <si>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</si>
  <si>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</si>
  <si>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</si>
  <si>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</si>
  <si>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</si>
  <si>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</si>
  <si>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</si>
  <si>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</si>
  <si>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</si>
  <si>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</si>
  <si>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</si>
  <si>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</si>
  <si>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</si>
  <si>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</si>
  <si>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</si>
  <si>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</si>
  <si>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</si>
  <si>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</si>
  <si>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</si>
  <si>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</si>
  <si>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</si>
  <si>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</si>
  <si>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</si>
  <si>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</si>
  <si>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</si>
  <si>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</si>
  <si>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</si>
  <si>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</si>
  <si>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</si>
  <si>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</si>
  <si>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</si>
  <si>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</si>
  <si>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</si>
  <si>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</si>
  <si>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</si>
  <si>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</si>
  <si>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</si>
  <si>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</si>
  <si>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</si>
  <si>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</si>
  <si>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</si>
  <si>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</si>
  <si>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</si>
  <si>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</si>
  <si>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</si>
  <si>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</si>
  <si>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</si>
  <si>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</si>
  <si>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</si>
  <si>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</si>
  <si>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</si>
  <si>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</si>
  <si>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</si>
  <si>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</si>
  <si>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</si>
  <si>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</si>
  <si>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</si>
  <si>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</si>
  <si>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</si>
  <si>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</si>
  <si>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</si>
  <si>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</si>
  <si>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</si>
  <si>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</si>
  <si>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</si>
  <si>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</si>
  <si>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</si>
  <si>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</si>
  <si>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</si>
  <si>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</si>
  <si>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</si>
  <si>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</si>
  <si>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</si>
  <si>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</si>
  <si>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</si>
  <si>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</si>
  <si>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</si>
  <si>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</si>
  <si>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</si>
  <si>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</si>
  <si>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</si>
  <si>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</si>
  <si>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</si>
  <si>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</si>
  <si>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</si>
  <si>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</si>
  <si>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</si>
  <si>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</si>
  <si>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</si>
  <si>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</si>
  <si>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</si>
  <si>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</si>
  <si>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</si>
  <si>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</si>
  <si>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</si>
  <si>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</si>
  <si>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</si>
  <si>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</si>
  <si>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</si>
  <si>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</si>
  <si>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</si>
  <si>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</si>
  <si>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</si>
  <si>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</si>
  <si>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</si>
  <si>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</si>
  <si>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</si>
  <si>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</si>
  <si>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</si>
  <si>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</si>
  <si>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</si>
  <si>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</si>
  <si>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</si>
  <si>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</si>
  <si>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</si>
  <si>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</si>
  <si>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</si>
  <si>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</si>
  <si>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</si>
  <si>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</si>
  <si>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</si>
  <si>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</si>
  <si>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</si>
  <si>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</si>
  <si>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</si>
  <si>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</si>
  <si>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</si>
  <si>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</si>
  <si>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</si>
  <si>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</si>
  <si>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</si>
  <si>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</si>
  <si>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</si>
  <si>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</si>
  <si>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</si>
  <si>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</si>
  <si>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</si>
  <si>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</si>
  <si>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</si>
  <si>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</si>
  <si>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</si>
  <si>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</si>
  <si>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</si>
  <si>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</si>
  <si>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</si>
  <si>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</si>
  <si>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</si>
  <si>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</si>
  <si>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</si>
  <si>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</si>
  <si>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</si>
  <si>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</si>
  <si>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</si>
  <si>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</si>
  <si>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</si>
  <si>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</si>
  <si>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</si>
  <si>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</si>
  <si>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</si>
  <si>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</si>
  <si>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</si>
  <si>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</si>
  <si>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</si>
  <si>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</si>
  <si>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</si>
  <si>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</si>
  <si>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</si>
  <si>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</si>
  <si>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</si>
  <si>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</si>
  <si>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</si>
  <si>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</si>
  <si>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</si>
  <si>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</si>
  <si>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</si>
  <si>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</si>
  <si>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</si>
  <si>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</si>
  <si>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</si>
  <si>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</si>
  <si>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</si>
  <si>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</si>
  <si>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</si>
  <si>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</si>
  <si>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</si>
  <si>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</si>
  <si>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</si>
  <si>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</si>
  <si>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</si>
  <si>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</si>
  <si>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</si>
  <si>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</si>
  <si>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</si>
  <si>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</si>
  <si>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</si>
  <si>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</si>
  <si>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</si>
  <si>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</si>
  <si>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</si>
  <si>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</si>
  <si>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</si>
  <si>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</si>
  <si>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</si>
  <si>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</si>
  <si>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</si>
  <si>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</si>
  <si>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</si>
  <si>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</si>
  <si>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</si>
  <si>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</si>
  <si>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</si>
  <si>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</si>
  <si>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</si>
  <si>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</si>
  <si>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</si>
  <si>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</si>
  <si>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</si>
  <si>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</si>
  <si>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</si>
  <si>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</si>
  <si>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</si>
  <si>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</si>
  <si>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</si>
  <si>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</si>
  <si>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</si>
  <si>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</si>
  <si>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</si>
  <si>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</si>
  <si>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</si>
  <si>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</si>
  <si>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</si>
  <si>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</si>
  <si>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</si>
  <si>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</si>
  <si>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</si>
  <si>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</si>
  <si>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</si>
  <si>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</si>
  <si>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</si>
  <si>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</si>
  <si>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</si>
  <si>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</si>
  <si>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</si>
  <si>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</si>
  <si>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</si>
  <si>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</si>
  <si>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</si>
  <si>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</si>
  <si>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</si>
  <si>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</si>
  <si>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</si>
  <si>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</si>
  <si>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</si>
  <si>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</si>
  <si>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</si>
  <si>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</si>
  <si>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</si>
  <si>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</si>
  <si>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</si>
  <si>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</si>
  <si>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</si>
  <si>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</si>
  <si>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</si>
  <si>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</si>
  <si>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</si>
  <si>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</si>
  <si>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</si>
  <si>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</si>
  <si>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</si>
  <si>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</si>
  <si>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</si>
  <si>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</si>
  <si>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</si>
  <si>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</si>
  <si>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</si>
  <si>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</si>
  <si>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</si>
  <si>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</si>
  <si>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</si>
  <si>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</si>
  <si>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</si>
  <si>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</si>
  <si>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</si>
  <si>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</si>
  <si>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</si>
  <si>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</si>
  <si>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</si>
  <si>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</si>
  <si>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</si>
  <si>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</si>
  <si>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</si>
  <si>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</si>
  <si>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</si>
  <si>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</si>
  <si>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</si>
  <si>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</si>
  <si>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</si>
  <si>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</si>
  <si>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</si>
  <si>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</si>
  <si>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</si>
  <si>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</si>
  <si>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</si>
  <si>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</si>
  <si>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</si>
  <si>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</si>
  <si>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</si>
  <si>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</si>
  <si>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</si>
  <si>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</si>
  <si>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</si>
  <si>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</si>
  <si>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</si>
  <si>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</si>
  <si>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</si>
  <si>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</si>
  <si>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</si>
  <si>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</si>
  <si>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</si>
  <si>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</si>
  <si>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</si>
  <si>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</si>
  <si>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</si>
  <si>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</si>
  <si>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</si>
  <si>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</si>
  <si>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</si>
  <si>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</si>
  <si>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</si>
  <si>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</si>
  <si>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</si>
  <si>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</si>
  <si>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</si>
  <si>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</si>
  <si>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</si>
  <si>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</si>
  <si>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</si>
  <si>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</si>
  <si>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</si>
  <si>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</si>
  <si>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</si>
  <si>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</si>
  <si>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</si>
  <si>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</si>
  <si>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</si>
  <si>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</si>
  <si>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</si>
  <si>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</si>
  <si>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</si>
  <si>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</si>
  <si>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</si>
  <si>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</si>
  <si>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</si>
  <si>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</si>
  <si>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</si>
  <si>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</si>
  <si>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</si>
  <si>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</si>
  <si>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</si>
  <si>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</si>
  <si>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</si>
  <si>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</si>
  <si>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</si>
  <si>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</si>
  <si>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</si>
  <si>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</si>
  <si>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</si>
  <si>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</si>
  <si>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</si>
  <si>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</si>
  <si>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</si>
  <si>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</si>
  <si>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</si>
  <si>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</si>
  <si>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</si>
  <si>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</si>
  <si>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</si>
  <si>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</si>
  <si>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</si>
  <si>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</si>
  <si>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</si>
  <si>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</si>
  <si>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</si>
  <si>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</si>
  <si>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</si>
  <si>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</si>
  <si>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</si>
  <si>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</si>
  <si>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</si>
  <si>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</si>
  <si>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</si>
  <si>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</si>
  <si>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</si>
  <si>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</si>
  <si>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</si>
  <si>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</si>
  <si>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</si>
  <si>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</si>
  <si>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</si>
  <si>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</si>
  <si>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</si>
  <si>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</si>
  <si>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</si>
  <si>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</si>
  <si>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</si>
  <si>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</si>
  <si>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</si>
  <si>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</si>
  <si>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</si>
  <si>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</si>
  <si>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</si>
  <si>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</si>
  <si>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</si>
  <si>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</si>
  <si>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</si>
  <si>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</si>
  <si>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</si>
  <si>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</si>
  <si>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</si>
  <si>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</si>
  <si>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</si>
  <si>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</si>
  <si>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</si>
  <si>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</si>
  <si>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</si>
  <si>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</si>
  <si>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</si>
  <si>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</si>
  <si>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</si>
  <si>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</si>
  <si>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</si>
  <si>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</si>
  <si>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</si>
  <si>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</si>
  <si>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</si>
  <si>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</si>
  <si>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</si>
  <si>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</si>
  <si>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</si>
  <si>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</si>
  <si>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</si>
  <si>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</si>
  <si>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</si>
  <si>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</si>
  <si>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</si>
  <si>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</si>
  <si>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</si>
  <si>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</si>
  <si>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</si>
  <si>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</si>
  <si>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</si>
  <si>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</si>
  <si>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</si>
  <si>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</si>
  <si>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</si>
  <si>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</si>
  <si>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</si>
  <si>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</si>
  <si>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</si>
  <si>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</si>
  <si>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</si>
  <si>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</si>
  <si>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</si>
  <si>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</si>
  <si>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</si>
  <si>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</si>
  <si>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</si>
  <si>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</si>
  <si>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</si>
  <si>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</si>
  <si>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</si>
  <si>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</si>
  <si>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</si>
  <si>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</si>
  <si>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</si>
  <si>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</si>
  <si>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</si>
  <si>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</si>
  <si>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</si>
  <si>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</si>
  <si>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</si>
  <si>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</si>
  <si>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</si>
  <si>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</si>
  <si>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</si>
  <si>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</si>
  <si>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</si>
  <si>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</si>
  <si>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</si>
  <si>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</si>
  <si>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</si>
  <si>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</si>
  <si>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</si>
  <si>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</si>
  <si>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</si>
  <si>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</si>
  <si>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</si>
  <si>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</si>
  <si>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</si>
  <si>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</si>
  <si>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</si>
  <si>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</si>
  <si>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</si>
  <si>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</si>
  <si>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</si>
  <si>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</si>
  <si>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</si>
  <si>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</si>
  <si>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</si>
  <si>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</si>
  <si>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</si>
  <si>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</si>
  <si>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</si>
  <si>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</si>
  <si>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</si>
  <si>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</si>
  <si>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</si>
  <si>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</si>
  <si>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</si>
  <si>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</si>
  <si>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</si>
  <si>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</si>
  <si>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</si>
  <si>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</si>
  <si>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</si>
  <si>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</si>
  <si>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</si>
  <si>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</si>
  <si>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</si>
  <si>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</si>
  <si>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</si>
  <si>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</si>
  <si>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</si>
  <si>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</si>
  <si>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</si>
  <si>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</si>
  <si>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</si>
  <si>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</si>
  <si>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</si>
  <si>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</si>
  <si>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</si>
  <si>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</si>
  <si>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</si>
  <si>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</si>
  <si>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</si>
  <si>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</si>
  <si>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</si>
  <si>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</si>
  <si>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</si>
  <si>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</si>
  <si>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</si>
  <si>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</si>
  <si>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</si>
  <si>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</si>
  <si>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</si>
  <si>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</si>
  <si>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</si>
  <si>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</si>
  <si>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</si>
  <si>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</si>
  <si>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</si>
  <si>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</si>
  <si>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</si>
  <si>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</si>
  <si>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</si>
  <si>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</si>
  <si>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</si>
  <si>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</si>
  <si>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</si>
  <si>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</si>
  <si>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</si>
  <si>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</si>
  <si>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</si>
  <si>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</si>
  <si>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</si>
  <si>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</si>
  <si>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</si>
  <si>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</si>
  <si>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</si>
  <si>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</si>
  <si>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</si>
  <si>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</si>
  <si>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</si>
  <si>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</si>
  <si>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</si>
  <si>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</si>
  <si>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</si>
  <si>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</si>
  <si>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</si>
  <si>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</si>
  <si>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</si>
  <si>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</si>
  <si>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</si>
  <si>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</si>
  <si>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</si>
  <si>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</si>
  <si>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</si>
  <si>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</si>
  <si>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</si>
  <si>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</si>
  <si>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</si>
  <si>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</si>
  <si>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</si>
  <si>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</si>
  <si>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</si>
  <si>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</si>
  <si>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</si>
  <si>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</si>
  <si>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</si>
  <si>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</si>
  <si>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</si>
  <si>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</si>
  <si>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</si>
  <si>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</si>
  <si>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</si>
  <si>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</si>
  <si>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</si>
  <si>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</si>
  <si>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</si>
  <si>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</si>
  <si>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</si>
  <si>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</si>
  <si>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</si>
  <si>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</si>
  <si>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</si>
  <si>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</si>
  <si>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</si>
  <si>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</si>
  <si>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</si>
  <si>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</si>
  <si>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</si>
  <si>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</si>
  <si>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</si>
  <si>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</si>
  <si>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</si>
  <si>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</si>
  <si>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</si>
  <si>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</si>
  <si>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</si>
  <si>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</si>
  <si>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</si>
  <si>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</si>
  <si>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</si>
  <si>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</si>
  <si>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</si>
  <si>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</si>
  <si>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</si>
  <si>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</si>
  <si>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</si>
  <si>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</si>
  <si>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</si>
  <si>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</si>
  <si>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</si>
  <si>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</si>
  <si>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</si>
  <si>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</si>
  <si>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</si>
  <si>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</si>
  <si>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</si>
  <si>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</si>
  <si>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</si>
  <si>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</si>
  <si>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</si>
  <si>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</si>
  <si>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</si>
  <si>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</si>
  <si>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</si>
  <si>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</si>
  <si>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</si>
  <si>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</si>
  <si>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</si>
  <si>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</si>
  <si>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</si>
  <si>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</si>
  <si>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</si>
  <si>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</si>
  <si>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</si>
  <si>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</si>
  <si>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</si>
  <si>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</si>
  <si>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</si>
  <si>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</si>
  <si>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</si>
  <si>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</si>
  <si>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</si>
  <si>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</si>
  <si>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</si>
  <si>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</si>
  <si>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</si>
  <si>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</si>
  <si>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</si>
  <si>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</si>
  <si>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</si>
  <si>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</si>
  <si>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</si>
  <si>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</si>
  <si>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</si>
  <si>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</si>
  <si>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</si>
  <si>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</si>
  <si>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</si>
  <si>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</si>
  <si>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</si>
  <si>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</si>
  <si>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</si>
  <si>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</si>
  <si>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</si>
  <si>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</si>
  <si>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</si>
  <si>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</si>
  <si>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</si>
  <si>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</si>
  <si>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</si>
  <si>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</si>
  <si>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</si>
  <si>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</si>
  <si>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</si>
  <si>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</si>
  <si>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</si>
  <si>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</si>
  <si>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</si>
  <si>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</si>
  <si>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</si>
  <si>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</si>
  <si>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</si>
  <si>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</si>
  <si>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</si>
  <si>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</si>
  <si>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</si>
  <si>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</si>
  <si>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</si>
  <si>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</si>
  <si>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</si>
  <si>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</si>
  <si>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</si>
  <si>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</si>
  <si>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</si>
  <si>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</si>
  <si>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</si>
  <si>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</si>
  <si>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</si>
  <si>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</si>
  <si>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</si>
  <si>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</si>
  <si>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</si>
  <si>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</si>
  <si>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</si>
  <si>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</si>
  <si>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</si>
  <si>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</si>
  <si>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</si>
  <si>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</si>
  <si>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</si>
  <si>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</si>
  <si>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</si>
  <si>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</si>
  <si>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</si>
  <si>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</si>
  <si>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</si>
  <si>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</si>
  <si>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</si>
  <si>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</si>
  <si>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</si>
  <si>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</si>
  <si>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</si>
  <si>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</si>
  <si>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</si>
  <si>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</si>
  <si>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</si>
  <si>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</si>
  <si>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</si>
  <si>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</si>
  <si>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</si>
  <si>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</si>
  <si>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</si>
  <si>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</si>
  <si>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</si>
  <si>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</si>
  <si>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</si>
  <si>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</si>
  <si>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</si>
  <si>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</si>
  <si>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</si>
  <si>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</si>
  <si>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</si>
  <si>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</si>
  <si>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</si>
  <si>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</si>
  <si>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</si>
  <si>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</si>
  <si>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</si>
  <si>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</si>
  <si>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</si>
  <si>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</si>
  <si>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</si>
  <si>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</si>
  <si>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</si>
  <si>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</si>
  <si>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</si>
  <si>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</si>
  <si>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</si>
  <si>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</si>
  <si>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</si>
  <si>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</si>
  <si>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</si>
  <si>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</si>
  <si>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</si>
  <si>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</si>
  <si>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</si>
  <si>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</si>
  <si>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</si>
  <si>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</si>
  <si>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</si>
  <si>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</si>
  <si>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</si>
  <si>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</si>
  <si>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</si>
  <si>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</si>
  <si>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</si>
  <si>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</si>
  <si>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</si>
  <si>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</si>
  <si>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</si>
  <si>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</si>
  <si>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</si>
  <si>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</si>
  <si>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</si>
  <si>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</si>
  <si>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</si>
  <si>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</si>
  <si>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</si>
  <si>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</si>
  <si>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</si>
  <si>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</si>
  <si>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</si>
  <si>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</si>
  <si>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</si>
  <si>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</si>
  <si>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</si>
  <si>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</si>
  <si>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</si>
  <si>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</si>
  <si>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</si>
  <si>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</si>
  <si>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</si>
  <si>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</si>
  <si>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</si>
  <si>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</si>
  <si>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</si>
  <si>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</si>
  <si>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</si>
  <si>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</si>
  <si>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</si>
  <si>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</si>
  <si>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</si>
  <si>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</si>
  <si>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</si>
  <si>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</si>
  <si>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</si>
  <si>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</si>
  <si>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</si>
  <si>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</si>
  <si>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</si>
  <si>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</si>
  <si>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</si>
  <si>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</si>
  <si>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</si>
  <si>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</si>
  <si>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</si>
  <si>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</si>
  <si>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</si>
  <si>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</si>
  <si>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</si>
  <si>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</si>
  <si>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</si>
  <si>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</si>
  <si>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</si>
  <si>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</si>
  <si>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</si>
  <si>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</si>
  <si>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</si>
  <si>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</si>
  <si>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</si>
  <si>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</si>
  <si>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</si>
  <si>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</si>
  <si>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</si>
  <si>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</si>
  <si>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</si>
  <si>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</si>
  <si>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</si>
  <si>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</si>
  <si>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</si>
  <si>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</si>
  <si>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</si>
  <si>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</si>
  <si>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</si>
  <si>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</si>
  <si>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</si>
  <si>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</si>
  <si>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</si>
  <si>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</si>
  <si>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</si>
  <si>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</si>
  <si>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</si>
  <si>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</si>
  <si>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</si>
  <si>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</si>
  <si>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</si>
  <si>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</si>
  <si>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</si>
  <si>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</si>
  <si>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</si>
  <si>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</si>
  <si>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</si>
  <si>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</si>
  <si>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</si>
  <si>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</si>
  <si>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</si>
  <si>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</si>
  <si>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</si>
  <si>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</si>
  <si>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</si>
  <si>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</si>
  <si>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</si>
  <si>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</si>
  <si>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</si>
  <si>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</si>
  <si>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</si>
  <si>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</si>
  <si>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</si>
  <si>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</si>
  <si>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</si>
  <si>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</si>
  <si>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</si>
  <si>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</si>
  <si>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</si>
  <si>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</si>
  <si>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</si>
  <si>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</si>
  <si>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</si>
  <si>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</si>
  <si>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</si>
  <si>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</si>
  <si>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</si>
  <si>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</si>
  <si>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</si>
  <si>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</si>
  <si>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</si>
  <si>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</si>
  <si>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</si>
  <si>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</si>
  <si>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</si>
  <si>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</si>
  <si>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</si>
  <si>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</si>
  <si>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</si>
  <si>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</si>
  <si>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</si>
  <si>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</si>
  <si>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</si>
  <si>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</si>
  <si>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</si>
  <si>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</si>
  <si>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</si>
  <si>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</si>
  <si>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</si>
  <si>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</si>
  <si>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</si>
  <si>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</si>
  <si>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</si>
  <si>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</si>
  <si>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</si>
  <si>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</si>
  <si>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</si>
  <si>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</si>
  <si>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</si>
  <si>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</si>
  <si>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</si>
  <si>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</si>
  <si>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</si>
  <si>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</si>
  <si>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</si>
  <si>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</si>
  <si>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</si>
  <si>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</si>
  <si>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</si>
  <si>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</si>
  <si>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</si>
  <si>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</si>
  <si>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</si>
  <si>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</si>
  <si>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</si>
  <si>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</si>
  <si>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</si>
  <si>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</si>
  <si>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</si>
  <si>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</si>
  <si>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</si>
  <si>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</si>
  <si>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</si>
  <si>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</si>
  <si>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</si>
  <si>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</si>
  <si>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</si>
  <si>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</si>
  <si>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</si>
  <si>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</si>
  <si>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</si>
  <si>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</si>
  <si>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</si>
  <si>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</si>
  <si>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</si>
  <si>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</si>
  <si>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</si>
  <si>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</si>
  <si>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</si>
  <si>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</si>
  <si>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</si>
  <si>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</si>
  <si>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</si>
  <si>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</si>
  <si>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</si>
  <si>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</si>
  <si>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</si>
  <si>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</si>
  <si>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</si>
  <si>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</si>
  <si>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</si>
  <si>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</si>
  <si>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</si>
  <si>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</si>
  <si>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</si>
  <si>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</si>
  <si>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</si>
  <si>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</si>
  <si>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</si>
  <si>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</si>
  <si>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</si>
  <si>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</si>
  <si>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</si>
  <si>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</si>
  <si>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</si>
  <si>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</si>
  <si>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</si>
  <si>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</si>
  <si>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</si>
  <si>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</si>
  <si>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</si>
  <si>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</si>
  <si>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</si>
  <si>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</si>
  <si>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</si>
  <si>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</si>
  <si>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</si>
  <si>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</si>
  <si>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</si>
  <si>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</si>
  <si>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</si>
  <si>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</si>
  <si>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</si>
  <si>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</si>
  <si>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</si>
  <si>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</si>
  <si>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</si>
  <si>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</si>
  <si>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</si>
  <si>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</si>
  <si>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</si>
  <si>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</si>
  <si>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</si>
  <si>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</si>
  <si>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</si>
  <si>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</si>
  <si>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</si>
  <si>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</si>
  <si>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</si>
  <si>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</si>
  <si>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</si>
  <si>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</si>
  <si>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</si>
  <si>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</si>
  <si>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</si>
  <si>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</si>
  <si>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</si>
  <si>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</si>
  <si>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</si>
  <si>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</si>
  <si>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</si>
  <si>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</si>
  <si>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</si>
  <si>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</si>
  <si>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</si>
  <si>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</si>
  <si>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</si>
  <si>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</si>
  <si>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</si>
  <si>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</si>
  <si>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</si>
  <si>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</si>
  <si>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</si>
  <si>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</si>
  <si>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</si>
  <si>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</si>
  <si>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</si>
  <si>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</si>
  <si>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</si>
  <si>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</si>
  <si>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</si>
  <si>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</si>
  <si>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</si>
  <si>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</si>
  <si>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</si>
  <si>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</si>
  <si>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</si>
  <si>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</si>
  <si>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</si>
  <si>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</si>
  <si>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</si>
  <si>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</si>
  <si>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</si>
  <si>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</si>
  <si>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</si>
  <si>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</si>
  <si>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</si>
  <si>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</si>
  <si>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</si>
  <si>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</si>
  <si>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</si>
  <si>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</si>
  <si>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</si>
  <si>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</si>
  <si>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</si>
  <si>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</si>
  <si>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</si>
  <si>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</si>
  <si>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</si>
  <si>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</si>
  <si>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</si>
  <si>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</si>
  <si>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</si>
  <si>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</si>
  <si>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</si>
  <si>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</si>
  <si>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</si>
  <si>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</si>
  <si>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</si>
  <si>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</si>
  <si>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</si>
  <si>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</si>
  <si>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</si>
  <si>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</si>
  <si>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</si>
  <si>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</si>
  <si>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</si>
  <si>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</si>
  <si>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</si>
  <si>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</si>
  <si>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</si>
  <si>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</si>
  <si>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</si>
  <si>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</si>
  <si>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</si>
  <si>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</si>
  <si>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</si>
  <si>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</si>
  <si>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</si>
  <si>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</si>
  <si>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</si>
  <si>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</si>
  <si>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</si>
  <si>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</si>
  <si>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</si>
  <si>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</si>
  <si>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</si>
  <si>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</si>
  <si>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</si>
  <si>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</si>
  <si>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</si>
  <si>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</si>
  <si>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</si>
  <si>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</si>
  <si>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</si>
  <si>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</si>
  <si>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</si>
  <si>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</si>
  <si>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</si>
  <si>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</si>
  <si>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</si>
  <si>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</si>
  <si>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</si>
  <si>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</si>
  <si>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</si>
  <si>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</si>
  <si>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</si>
  <si>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</si>
  <si>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</si>
  <si>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</si>
  <si>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</si>
  <si>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</si>
  <si>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</si>
  <si>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</si>
  <si>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</si>
  <si>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</si>
  <si>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</si>
  <si>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</si>
  <si>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</si>
  <si>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</si>
  <si>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</si>
  <si>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</si>
  <si>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</si>
  <si>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</si>
  <si>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</si>
  <si>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</si>
  <si>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</si>
  <si>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</si>
  <si>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</si>
  <si>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</si>
  <si>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</si>
  <si>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</si>
  <si>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</si>
  <si>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</si>
  <si>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</si>
  <si>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</si>
  <si>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</si>
  <si>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</si>
  <si>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</si>
  <si>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</si>
  <si>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</si>
  <si>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</si>
  <si>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</si>
  <si>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</si>
  <si>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</si>
  <si>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</si>
  <si>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</si>
  <si>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</si>
  <si>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</si>
  <si>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</si>
  <si>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</si>
  <si>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</si>
  <si>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</si>
  <si>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</si>
  <si>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</si>
  <si>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</si>
  <si>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</si>
  <si>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</si>
  <si>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</si>
  <si>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</si>
  <si>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</si>
  <si>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</si>
  <si>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</si>
  <si>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</si>
  <si>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</si>
  <si>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</si>
  <si>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</si>
  <si>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</si>
  <si>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</si>
  <si>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</si>
  <si>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</si>
  <si>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</si>
  <si>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</si>
  <si>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</si>
  <si>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</si>
  <si>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</si>
  <si>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</si>
  <si>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</si>
  <si>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</si>
  <si>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</si>
  <si>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</si>
  <si>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</si>
  <si>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</si>
  <si>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</si>
  <si>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</si>
  <si>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</si>
  <si>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</si>
  <si>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</si>
  <si>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</si>
  <si>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</si>
  <si>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</si>
  <si>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</si>
  <si>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</si>
  <si>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</si>
  <si>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</si>
  <si>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</si>
  <si>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</si>
  <si>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</si>
  <si>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</si>
  <si>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</si>
  <si>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</si>
  <si>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</si>
  <si>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</si>
  <si>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</si>
  <si>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</si>
  <si>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</si>
  <si>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</si>
  <si>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</si>
  <si>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</si>
  <si>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</si>
  <si>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</si>
  <si>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</si>
  <si>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</si>
  <si>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</si>
  <si>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</si>
  <si>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</si>
  <si>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</si>
  <si>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</si>
  <si>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</si>
  <si>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</si>
  <si>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</si>
  <si>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</si>
  <si>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</si>
  <si>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</si>
  <si>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</si>
  <si>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</si>
  <si>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</si>
  <si>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</si>
  <si>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</si>
  <si>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</si>
  <si>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</si>
  <si>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</si>
  <si>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</si>
  <si>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</si>
  <si>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</si>
  <si>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</si>
  <si>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</si>
  <si>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</si>
  <si>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</si>
  <si>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</si>
  <si>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</si>
  <si>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</si>
  <si>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</si>
  <si>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</si>
  <si>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</si>
  <si>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</si>
  <si>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</si>
  <si>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</si>
  <si>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</si>
  <si>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</si>
  <si>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</si>
  <si>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</si>
  <si>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</si>
  <si>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</si>
  <si>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</si>
  <si>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</si>
  <si>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</si>
  <si>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</si>
  <si>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</si>
  <si>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</si>
  <si>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</si>
  <si>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</si>
  <si>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</si>
  <si>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</si>
  <si>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</si>
  <si>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</si>
  <si>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</si>
  <si>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</si>
  <si>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</si>
  <si>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</si>
  <si>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</si>
  <si>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</si>
  <si>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</si>
  <si>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</si>
  <si>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</si>
  <si>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</si>
  <si>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</si>
  <si>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</si>
  <si>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</si>
  <si>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</si>
  <si>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</si>
  <si>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</si>
  <si>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</si>
  <si>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</si>
  <si>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</si>
  <si>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</si>
  <si>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</si>
  <si>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</si>
  <si>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</si>
  <si>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</si>
  <si>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</si>
  <si>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</si>
  <si>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</si>
  <si>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</si>
  <si>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</si>
  <si>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</si>
  <si>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</si>
  <si>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</si>
  <si>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</si>
  <si>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</si>
  <si>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</si>
  <si>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</si>
  <si>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</si>
  <si>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</si>
  <si>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</si>
  <si>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</si>
  <si>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</si>
  <si>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</si>
  <si>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</si>
  <si>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</si>
  <si>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</si>
  <si>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</si>
  <si>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</si>
  <si>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</si>
  <si>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</si>
  <si>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</si>
  <si>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</si>
  <si>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</si>
  <si>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</si>
  <si>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</si>
  <si>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</si>
  <si>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</si>
  <si>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</si>
  <si>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</si>
  <si>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</si>
  <si>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</si>
  <si>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</si>
  <si>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</si>
  <si>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</si>
  <si>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</si>
  <si>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</si>
  <si>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</si>
  <si>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</si>
  <si>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</si>
  <si>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</si>
  <si>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</si>
  <si>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</si>
  <si>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</si>
  <si>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</si>
  <si>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</si>
  <si>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</si>
  <si>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</si>
  <si>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</si>
  <si>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</si>
  <si>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</si>
  <si>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</si>
  <si>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</si>
  <si>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</si>
  <si>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</si>
  <si>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</si>
  <si>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</si>
  <si>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</si>
  <si>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</si>
  <si>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</si>
  <si>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</si>
  <si>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</si>
  <si>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</si>
  <si>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</si>
  <si>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</si>
  <si>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</si>
  <si>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</si>
  <si>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</si>
  <si>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</si>
  <si>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</si>
  <si>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</si>
  <si>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</si>
  <si>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</si>
  <si>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</si>
  <si>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</si>
  <si>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</si>
  <si>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</si>
  <si>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</si>
  <si>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</si>
  <si>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</si>
  <si>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</si>
  <si>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</si>
  <si>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</si>
  <si>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</si>
  <si>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</si>
  <si>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</si>
  <si>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</si>
  <si>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</si>
  <si>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</si>
  <si>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</si>
  <si>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</si>
  <si>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</si>
  <si>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</si>
  <si>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</si>
  <si>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</si>
  <si>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</si>
  <si>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</si>
  <si>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</si>
  <si>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</si>
  <si>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</si>
  <si>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</si>
  <si>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</si>
  <si>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</si>
  <si>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</si>
  <si>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</si>
  <si>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</si>
  <si>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</si>
  <si>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</si>
  <si>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</si>
  <si>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</si>
  <si>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</si>
  <si>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</si>
  <si>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</si>
  <si>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</si>
  <si>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</si>
  <si>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</si>
  <si>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</si>
  <si>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</si>
  <si>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</si>
  <si>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</si>
  <si>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</si>
  <si>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</si>
  <si>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</si>
  <si>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</si>
  <si>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</si>
  <si>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</si>
  <si>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</si>
  <si>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</si>
  <si>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</si>
  <si>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</si>
  <si>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</si>
  <si>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</si>
  <si>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</si>
  <si>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</si>
  <si>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</si>
  <si>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</si>
  <si>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</si>
  <si>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</si>
  <si>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</si>
  <si>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</si>
  <si>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</si>
  <si>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</si>
  <si>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</si>
  <si>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</si>
  <si>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</si>
  <si>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</si>
  <si>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</si>
  <si>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</si>
  <si>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</si>
  <si>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</si>
  <si>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</si>
  <si>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</si>
  <si>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</si>
  <si>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</si>
  <si>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</si>
  <si>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</si>
  <si>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</si>
  <si>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</si>
  <si>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</si>
  <si>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</si>
  <si>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</si>
  <si>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</si>
  <si>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</si>
  <si>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</si>
  <si>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</si>
  <si>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</si>
  <si>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</si>
  <si>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</si>
  <si>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</si>
  <si>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</si>
  <si>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</si>
  <si>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</si>
  <si>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</si>
  <si>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</si>
  <si>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</si>
  <si>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</si>
  <si>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</si>
  <si>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</si>
  <si>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</si>
  <si>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</si>
  <si>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</si>
  <si>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</si>
  <si>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</si>
  <si>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</si>
  <si>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</si>
  <si>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</si>
  <si>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</si>
  <si>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</si>
  <si>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</si>
  <si>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</si>
  <si>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</si>
  <si>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</si>
  <si>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</si>
  <si>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</si>
  <si>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</si>
  <si>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</si>
  <si>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</si>
  <si>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</si>
  <si>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</si>
  <si>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</si>
  <si>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</si>
  <si>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</si>
  <si>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</si>
  <si>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</si>
  <si>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</si>
  <si>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</si>
  <si>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</si>
  <si>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</si>
  <si>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</si>
  <si>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</si>
  <si>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</si>
  <si>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</si>
  <si>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</si>
  <si>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</si>
  <si>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</si>
  <si>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</si>
  <si>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</si>
  <si>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</si>
  <si>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</si>
  <si>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</si>
  <si>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</si>
  <si>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</si>
  <si>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</si>
  <si>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</si>
  <si>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</si>
  <si>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</si>
  <si>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</si>
  <si>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</si>
  <si>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</si>
  <si>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</si>
  <si>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</si>
  <si>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</si>
  <si>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</si>
  <si>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</si>
  <si>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</si>
  <si>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</si>
  <si>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</si>
  <si>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</si>
  <si>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</si>
  <si>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</si>
  <si>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</si>
  <si>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</si>
  <si>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</si>
  <si>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</si>
  <si>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</si>
  <si>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</si>
  <si>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</si>
  <si>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</si>
  <si>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</si>
  <si>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</si>
  <si>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</si>
  <si>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</si>
  <si>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</si>
  <si>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</si>
  <si>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</si>
  <si>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</si>
  <si>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</si>
  <si>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</si>
  <si>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</si>
  <si>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</si>
  <si>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</si>
  <si>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</si>
  <si>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</si>
  <si>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</si>
  <si>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</si>
  <si>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</si>
  <si>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</si>
  <si>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</si>
  <si>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</si>
  <si>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</si>
  <si>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</si>
  <si>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</si>
  <si>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</si>
  <si>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</si>
  <si>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</si>
  <si>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</si>
  <si>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</si>
  <si>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</si>
  <si>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</si>
  <si>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</si>
  <si>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</si>
  <si>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</si>
  <si>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</si>
  <si>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</si>
  <si>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</si>
  <si>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</si>
  <si>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</si>
  <si>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</si>
  <si>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</si>
  <si>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</si>
  <si>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</si>
  <si>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</si>
  <si>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</si>
  <si>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</si>
  <si>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</si>
  <si>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</si>
  <si>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</si>
  <si>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</si>
  <si>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</si>
  <si>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</si>
  <si>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</si>
  <si>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</si>
  <si>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</si>
  <si>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</si>
  <si>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</si>
  <si>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</si>
  <si>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</si>
  <si>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</si>
  <si>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</si>
  <si>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</si>
  <si>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</si>
  <si>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</si>
  <si>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</si>
  <si>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</si>
  <si>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</si>
  <si>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</si>
  <si>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</si>
  <si>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</si>
  <si>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</si>
  <si>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</si>
  <si>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</si>
  <si>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</si>
  <si>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</si>
  <si>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</si>
  <si>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</si>
  <si>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</si>
  <si>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</si>
  <si>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</si>
  <si>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</si>
  <si>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</si>
  <si>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</si>
  <si>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</si>
  <si>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</si>
  <si>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</si>
  <si>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</si>
  <si>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</si>
  <si>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</si>
  <si>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</si>
  <si>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</si>
  <si>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</si>
  <si>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</si>
  <si>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</si>
  <si>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</si>
  <si>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</si>
  <si>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</si>
  <si>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</si>
  <si>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</si>
  <si>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</si>
  <si>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</si>
  <si>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</si>
  <si>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</si>
  <si>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</si>
  <si>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</si>
  <si>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</si>
  <si>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</si>
  <si>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</si>
  <si>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</si>
  <si>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</si>
  <si>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</si>
  <si>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</si>
  <si>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</si>
  <si>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</si>
  <si>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</si>
  <si>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</si>
  <si>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</si>
  <si>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</si>
  <si>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</si>
  <si>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</si>
  <si>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</si>
  <si>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</si>
  <si>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</si>
  <si>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</si>
  <si>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</si>
  <si>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</si>
  <si>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</si>
  <si>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</si>
  <si>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</si>
  <si>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</si>
  <si>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</si>
  <si>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</si>
  <si>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</si>
  <si>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</si>
  <si>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</si>
  <si>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</si>
  <si>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</si>
  <si>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</si>
  <si>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</si>
  <si>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</si>
  <si>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</si>
  <si>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</si>
  <si>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</si>
  <si>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</si>
  <si>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</si>
  <si>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</si>
  <si>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</si>
  <si>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</si>
  <si>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</si>
  <si>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</si>
  <si>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</si>
  <si>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</si>
  <si>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</si>
  <si>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</si>
  <si>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</si>
  <si>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</si>
  <si>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</si>
  <si>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</si>
  <si>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</si>
  <si>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</si>
  <si>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</si>
  <si>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</si>
  <si>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</si>
  <si>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</si>
  <si>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</si>
  <si>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</si>
  <si>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</si>
  <si>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</si>
  <si>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</si>
  <si>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</si>
  <si>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</si>
  <si>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</si>
  <si>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</si>
  <si>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</si>
  <si>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</si>
  <si>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</si>
  <si>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</si>
  <si>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</si>
  <si>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</si>
  <si>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</si>
  <si>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</si>
  <si>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</si>
  <si>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</si>
  <si>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</si>
  <si>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</si>
  <si>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</si>
  <si>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</si>
  <si>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</si>
  <si>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</si>
  <si>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</si>
  <si>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</si>
  <si>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</si>
  <si>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</si>
  <si>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</si>
  <si>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</si>
  <si>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</si>
  <si>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</si>
  <si>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</si>
  <si>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</si>
  <si>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</si>
  <si>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</si>
  <si>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</si>
  <si>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</si>
  <si>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</si>
  <si>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</si>
  <si>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</si>
  <si>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</si>
  <si>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</si>
  <si>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</si>
  <si>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</si>
  <si>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</si>
  <si>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</si>
  <si>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</si>
  <si>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</si>
  <si>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</si>
  <si>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</si>
  <si>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</si>
  <si>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</si>
  <si>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</si>
  <si>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</si>
  <si>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</si>
  <si>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</si>
  <si>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</si>
  <si>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</si>
  <si>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</si>
  <si>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</si>
  <si>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</si>
  <si>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</si>
  <si>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</si>
  <si>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</si>
  <si>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</si>
  <si>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</si>
  <si>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</si>
  <si>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</si>
  <si>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</si>
  <si>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</si>
  <si>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</si>
  <si>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</si>
  <si>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</si>
  <si>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</si>
  <si>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</si>
  <si>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</si>
  <si>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</si>
  <si>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</si>
  <si>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</si>
  <si>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</si>
  <si>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</si>
  <si>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</si>
  <si>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</si>
  <si>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</si>
  <si>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</si>
  <si>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</si>
  <si>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</si>
  <si>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</si>
  <si>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</si>
  <si>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</si>
  <si>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</si>
  <si>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</si>
  <si>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</si>
  <si>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</si>
  <si>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</si>
  <si>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</si>
  <si>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</si>
  <si>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</si>
  <si>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</si>
  <si>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</si>
  <si>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</si>
  <si>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</si>
  <si>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</si>
  <si>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</si>
  <si>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</si>
  <si>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</si>
  <si>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</si>
  <si>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</si>
  <si>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</si>
  <si>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</si>
  <si>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</si>
  <si>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</si>
  <si>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</si>
  <si>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</si>
  <si>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</si>
  <si>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</si>
  <si>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</si>
  <si>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</si>
  <si>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</si>
  <si>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</si>
  <si>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</si>
  <si>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</si>
  <si>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</si>
  <si>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</si>
  <si>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</si>
  <si>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</si>
  <si>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</si>
  <si>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</si>
  <si>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</si>
  <si>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</si>
  <si>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</si>
  <si>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</si>
  <si>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</si>
  <si>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</si>
  <si>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</si>
  <si>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</si>
  <si>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</si>
  <si>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</si>
  <si>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</si>
  <si>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</si>
  <si>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</si>
  <si>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</si>
  <si>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</si>
  <si>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</si>
  <si>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</si>
  <si>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</si>
  <si>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</si>
  <si>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</si>
  <si>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</si>
  <si>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</si>
  <si>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</si>
  <si>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</si>
  <si>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</si>
  <si>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</si>
  <si>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</si>
  <si>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</si>
  <si>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</si>
  <si>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</si>
  <si>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</si>
  <si>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</si>
  <si>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</si>
  <si>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</si>
  <si>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</si>
  <si>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</si>
  <si>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</si>
  <si>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</si>
  <si>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</si>
  <si>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</si>
  <si>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</si>
  <si>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</si>
  <si>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</si>
  <si>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</si>
  <si>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</si>
  <si>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</si>
  <si>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</si>
  <si>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</si>
  <si>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</si>
  <si>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</si>
  <si>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</si>
  <si>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</si>
  <si>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</si>
  <si>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</si>
  <si>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</si>
  <si>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</si>
  <si>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</si>
  <si>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</si>
  <si>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</si>
  <si>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</si>
  <si>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</si>
  <si>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</si>
  <si>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</si>
  <si>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</si>
  <si>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</si>
  <si>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</si>
  <si>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</si>
  <si>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</si>
  <si>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</si>
  <si>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</si>
  <si>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</si>
  <si>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</si>
  <si>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</si>
  <si>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</si>
  <si>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</si>
  <si>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</si>
  <si>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</si>
  <si>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</si>
  <si>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</si>
  <si>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</si>
  <si>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</si>
  <si>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</si>
  <si>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</si>
  <si>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</si>
  <si>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</si>
  <si>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</si>
  <si>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</si>
  <si>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</si>
  <si>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</si>
  <si>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</si>
  <si>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</si>
  <si>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</si>
  <si>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</si>
  <si>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</si>
  <si>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</si>
  <si>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</si>
  <si>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</si>
  <si>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</si>
  <si>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</si>
  <si>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</si>
  <si>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</si>
  <si>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</si>
  <si>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</si>
  <si>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</si>
  <si>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</si>
  <si>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</si>
  <si>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</si>
  <si>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</si>
  <si>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</si>
  <si>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</si>
  <si>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</si>
  <si>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</si>
  <si>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</si>
  <si>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</si>
  <si>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</si>
  <si>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</si>
  <si>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</si>
  <si>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</si>
  <si>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</si>
  <si>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</si>
  <si>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</si>
  <si>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</si>
  <si>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</si>
  <si>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</si>
  <si>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</si>
  <si>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</si>
  <si>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</si>
  <si>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</si>
  <si>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</si>
  <si>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</si>
  <si>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</si>
  <si>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</si>
  <si>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</si>
  <si>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</si>
  <si>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</si>
  <si>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</si>
  <si>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</si>
  <si>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</si>
  <si>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</si>
  <si>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</si>
  <si>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</si>
  <si>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</si>
  <si>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</si>
  <si>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</si>
  <si>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</si>
  <si>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</si>
  <si>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</si>
  <si>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</si>
  <si>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</si>
  <si>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</si>
  <si>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</si>
  <si>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</si>
  <si>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</si>
  <si>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</si>
  <si>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</si>
  <si>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</si>
  <si>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</si>
  <si>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</si>
  <si>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</si>
  <si>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</si>
  <si>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</si>
  <si>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</si>
  <si>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</si>
  <si>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</si>
  <si>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</si>
  <si>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</si>
  <si>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</si>
  <si>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</si>
  <si>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</si>
  <si>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</si>
  <si>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</si>
  <si>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</si>
  <si>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</si>
  <si>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</si>
  <si>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</si>
  <si>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</si>
  <si>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</si>
  <si>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</si>
  <si>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</si>
  <si>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</si>
  <si>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</si>
  <si>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</si>
  <si>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</si>
  <si>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</si>
  <si>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</si>
  <si>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</si>
  <si>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</si>
  <si>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</si>
  <si>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</si>
  <si>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</si>
  <si>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</si>
  <si>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</si>
  <si>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</si>
  <si>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</si>
  <si>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</si>
  <si>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</si>
  <si>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</si>
  <si>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</si>
  <si>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</si>
  <si>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</si>
  <si>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</si>
  <si>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</si>
  <si>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</si>
  <si>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</si>
  <si>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</si>
  <si>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</si>
  <si>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</si>
  <si>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</si>
  <si>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</si>
  <si>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</si>
  <si>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</si>
  <si>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</si>
  <si>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</si>
  <si>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</si>
  <si>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</si>
  <si>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</si>
  <si>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</si>
  <si>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</si>
  <si>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</si>
  <si>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</si>
  <si>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</si>
  <si>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</si>
  <si>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</si>
  <si>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</si>
  <si>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</si>
  <si>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</si>
  <si>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</si>
  <si>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</si>
  <si>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</si>
  <si>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</si>
  <si>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</si>
  <si>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</si>
  <si>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</si>
  <si>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</si>
  <si>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</si>
  <si>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</si>
  <si>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</si>
  <si>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</si>
  <si>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</si>
  <si>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</si>
  <si>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</si>
  <si>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</si>
  <si>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</si>
  <si>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</si>
  <si>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</si>
  <si>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</si>
  <si>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</si>
  <si>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</si>
  <si>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</si>
  <si>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</si>
  <si>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</si>
  <si>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</si>
  <si>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</si>
  <si>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</si>
  <si>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</si>
  <si>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</si>
  <si>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</si>
  <si>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</si>
  <si>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</si>
  <si>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</si>
  <si>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</si>
  <si>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</si>
  <si>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</si>
  <si>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</si>
  <si>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</si>
  <si>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</si>
  <si>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</si>
  <si>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</si>
  <si>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</si>
  <si>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</si>
  <si>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</si>
  <si>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</si>
  <si>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</si>
  <si>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</si>
  <si>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</si>
  <si>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</si>
  <si>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</si>
  <si>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</si>
  <si>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</si>
  <si>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</si>
  <si>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</si>
  <si>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</si>
  <si>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</si>
  <si>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</si>
  <si>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</si>
  <si>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</si>
  <si>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</si>
  <si>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</si>
  <si>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</si>
  <si>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</si>
  <si>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</si>
  <si>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</si>
  <si>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</si>
  <si>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</si>
  <si>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</si>
  <si>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</si>
  <si>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</si>
  <si>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</si>
  <si>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</si>
  <si>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</si>
  <si>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</si>
  <si>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</si>
  <si>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</si>
  <si>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</si>
  <si>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</si>
  <si>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</si>
  <si>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</si>
  <si>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</si>
  <si>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</si>
  <si>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</si>
  <si>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</si>
  <si>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</si>
  <si>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</si>
  <si>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</si>
  <si>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</si>
  <si>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</si>
  <si>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</si>
  <si>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</si>
  <si>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</si>
  <si>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</si>
  <si>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</si>
  <si>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</si>
  <si>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</si>
  <si>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</si>
  <si>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</si>
  <si>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</si>
  <si>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</si>
  <si>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</si>
  <si>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</si>
  <si>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</si>
  <si>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</si>
  <si>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</si>
  <si>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</si>
  <si>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</si>
  <si>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</si>
  <si>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</si>
  <si>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</si>
  <si>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</si>
  <si>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</si>
  <si>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</si>
  <si>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</si>
  <si>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</si>
  <si>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</si>
  <si>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</si>
  <si>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</si>
  <si>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</si>
  <si>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</si>
  <si>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</si>
  <si>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</si>
  <si>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</si>
  <si>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</si>
  <si>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</si>
  <si>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</si>
  <si>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</si>
  <si>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</si>
  <si>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</si>
  <si>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</si>
  <si>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</si>
  <si>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</si>
  <si>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</si>
  <si>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</si>
  <si>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</si>
  <si>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</si>
  <si>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</si>
  <si>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</si>
  <si>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</si>
  <si>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</si>
  <si>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</si>
  <si>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</si>
  <si>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</si>
  <si>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</si>
  <si>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</si>
  <si>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</si>
  <si>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</si>
  <si>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</si>
  <si>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</si>
  <si>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</si>
  <si>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</si>
  <si>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</si>
  <si>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</si>
  <si>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</si>
  <si>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</si>
  <si>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</si>
  <si>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</si>
  <si>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</si>
  <si>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</si>
  <si>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</si>
  <si>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</si>
  <si>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</si>
  <si>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</si>
  <si>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</si>
  <si>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</si>
  <si>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</si>
  <si>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</si>
  <si>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</si>
  <si>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</si>
  <si>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</si>
  <si>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</si>
  <si>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</si>
  <si>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</si>
  <si>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</si>
  <si>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</si>
  <si>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</si>
  <si>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</si>
  <si>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</si>
  <si>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</si>
  <si>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</si>
  <si>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</si>
  <si>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</si>
  <si>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</si>
  <si>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</si>
  <si>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</si>
  <si>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</si>
  <si>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</si>
  <si>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</si>
  <si>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</si>
  <si>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</si>
  <si>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</si>
  <si>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</si>
  <si>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</si>
  <si>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</si>
  <si>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</si>
  <si>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</si>
  <si>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</si>
  <si>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</si>
  <si>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</si>
  <si>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</si>
  <si>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</si>
  <si>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</si>
  <si>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</si>
  <si>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</si>
  <si>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</si>
  <si>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</si>
  <si>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</si>
  <si>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</si>
  <si>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</si>
  <si>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</si>
  <si>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</si>
  <si>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</si>
  <si>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</si>
  <si>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</si>
  <si>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</si>
  <si>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</si>
  <si>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</si>
  <si>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</si>
  <si>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</si>
  <si>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</si>
  <si>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</si>
  <si>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</si>
  <si>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</si>
  <si>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</si>
  <si>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</si>
  <si>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</si>
  <si>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</si>
  <si>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</si>
  <si>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</si>
  <si>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</si>
  <si>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</si>
  <si>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</si>
  <si>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</si>
  <si>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</si>
  <si>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</si>
  <si>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</si>
  <si>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</si>
  <si>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</si>
  <si>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</si>
  <si>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</si>
  <si>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</si>
  <si>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</si>
  <si>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</si>
  <si>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</si>
  <si>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</si>
  <si>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</si>
  <si>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</si>
  <si>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</si>
  <si>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</si>
  <si>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</si>
  <si>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</si>
  <si>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</si>
  <si>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</si>
  <si>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</si>
  <si>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</si>
  <si>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</si>
  <si>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</si>
  <si>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</si>
  <si>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</si>
  <si>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</si>
  <si>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</si>
  <si>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</si>
  <si>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</si>
  <si>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</si>
  <si>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</si>
  <si>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</si>
  <si>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</si>
  <si>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</si>
  <si>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</si>
  <si>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</si>
  <si>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</si>
  <si>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</si>
  <si>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</si>
  <si>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</si>
  <si>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</si>
  <si>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</si>
  <si>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</si>
  <si>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</si>
  <si>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</si>
  <si>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</si>
  <si>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</si>
  <si>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</si>
  <si>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</si>
  <si>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</si>
  <si>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</si>
  <si>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</si>
  <si>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</si>
  <si>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</si>
  <si>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</si>
  <si>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</si>
  <si>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</si>
  <si>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</si>
  <si>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</si>
  <si>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</si>
  <si>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</si>
  <si>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</si>
  <si>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</si>
  <si>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</si>
  <si>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</si>
  <si>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</si>
  <si>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</si>
  <si>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</si>
  <si>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</si>
  <si>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</si>
  <si>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</si>
  <si>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</si>
  <si>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</si>
  <si>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</si>
  <si>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</si>
  <si>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</si>
  <si>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</si>
  <si>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</si>
  <si>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</si>
  <si>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</si>
  <si>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</si>
  <si>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</si>
  <si>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</si>
  <si>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</si>
  <si>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</si>
  <si>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</si>
  <si>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</si>
  <si>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</si>
  <si>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</si>
  <si>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</si>
  <si>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</si>
  <si>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</si>
  <si>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</si>
  <si>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</si>
  <si>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</si>
  <si>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</si>
  <si>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</si>
  <si>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</si>
  <si>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</si>
  <si>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</si>
  <si>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</si>
  <si>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</si>
  <si>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</si>
  <si>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</si>
  <si>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</si>
  <si>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</si>
  <si>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</si>
  <si>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</si>
  <si>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</si>
  <si>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</si>
  <si>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</si>
  <si>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</si>
  <si>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</si>
  <si>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</si>
  <si>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</si>
  <si>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</si>
  <si>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</si>
  <si>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</si>
  <si>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</si>
  <si>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</si>
  <si>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</si>
  <si>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</si>
  <si>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</si>
  <si>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</si>
  <si>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</si>
  <si>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</si>
  <si>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</si>
  <si>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</si>
  <si>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</si>
  <si>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</si>
  <si>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</si>
  <si>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</si>
  <si>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</si>
  <si>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</si>
  <si>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</si>
  <si>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</si>
  <si>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</si>
  <si>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</si>
  <si>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</si>
  <si>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</si>
  <si>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</si>
  <si>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</si>
  <si>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</si>
  <si>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</si>
  <si>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</si>
  <si>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</si>
  <si>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</si>
  <si>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</si>
  <si>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</si>
  <si>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</si>
  <si>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</si>
  <si>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</si>
  <si>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</si>
  <si>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</si>
  <si>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</si>
  <si>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</si>
  <si>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</si>
  <si>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</si>
  <si>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</si>
  <si>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</si>
  <si>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</si>
  <si>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</si>
  <si>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</si>
  <si>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</si>
  <si>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</si>
  <si>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</si>
  <si>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</si>
  <si>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</si>
  <si>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</si>
  <si>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</si>
  <si>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</si>
  <si>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</si>
  <si>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</si>
  <si>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</si>
  <si>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</si>
  <si>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</si>
  <si>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</si>
  <si>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</si>
  <si>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</si>
  <si>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</si>
  <si>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</si>
  <si>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</si>
  <si>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</si>
  <si>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</si>
  <si>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</si>
  <si>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</si>
  <si>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</si>
  <si>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</si>
  <si>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</si>
  <si>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</si>
  <si>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</si>
  <si>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</si>
  <si>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</si>
  <si>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</si>
  <si>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</si>
  <si>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</si>
  <si>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</si>
  <si>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</si>
  <si>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</si>
  <si>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</si>
  <si>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</si>
  <si>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</si>
  <si>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</si>
  <si>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</si>
  <si>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</si>
  <si>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</si>
  <si>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</si>
  <si>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</si>
  <si>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</si>
  <si>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</si>
  <si>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</si>
  <si>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</si>
  <si>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</si>
  <si>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</si>
  <si>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</si>
  <si>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</si>
  <si>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</si>
  <si>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</si>
  <si>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</si>
  <si>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</si>
  <si>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</si>
  <si>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</si>
  <si>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</si>
  <si>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</si>
  <si>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</si>
  <si>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</si>
  <si>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</si>
  <si>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</si>
  <si>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</si>
  <si>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</si>
  <si>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</si>
  <si>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</si>
  <si>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</si>
  <si>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</si>
  <si>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</si>
  <si>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</si>
  <si>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</si>
  <si>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</si>
  <si>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</si>
  <si>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</si>
  <si>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</si>
  <si>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</si>
  <si>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</si>
  <si>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</si>
  <si>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</si>
  <si>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</si>
  <si>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</si>
  <si>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</si>
  <si>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</si>
  <si>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</si>
  <si>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</si>
  <si>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</si>
  <si>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</si>
  <si>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</si>
  <si>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</si>
  <si>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</si>
  <si>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</si>
  <si>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</si>
  <si>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</si>
  <si>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</si>
  <si>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</si>
  <si>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</si>
  <si>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</si>
  <si>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</si>
  <si>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</si>
  <si>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</si>
  <si>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</si>
  <si>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</si>
  <si>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</si>
  <si>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</si>
  <si>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</si>
  <si>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</si>
  <si>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</si>
  <si>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</si>
  <si>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</si>
  <si>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</si>
  <si>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</si>
  <si>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</si>
  <si>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</si>
  <si>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</si>
  <si>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</si>
  <si>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</si>
  <si>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</si>
  <si>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</si>
  <si>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</si>
  <si>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</si>
  <si>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</si>
  <si>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</si>
  <si>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</si>
  <si>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</si>
  <si>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</si>
  <si>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</si>
  <si>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</si>
  <si>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</si>
  <si>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</si>
  <si>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</si>
  <si>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</si>
  <si>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</si>
  <si>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</si>
  <si>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</si>
  <si>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</si>
  <si>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</si>
  <si>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</si>
  <si>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</si>
  <si>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</si>
  <si>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</si>
  <si>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</si>
  <si>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</si>
  <si>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</si>
  <si>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</si>
  <si>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</si>
  <si>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</si>
  <si>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</si>
  <si>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</si>
  <si>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</si>
  <si>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</si>
  <si>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</si>
  <si>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</si>
  <si>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</si>
  <si>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</si>
  <si>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</si>
  <si>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</si>
  <si>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</si>
  <si>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</si>
  <si>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</si>
  <si>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</si>
  <si>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</si>
  <si>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</si>
  <si>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</si>
  <si>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</si>
  <si>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</si>
  <si>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</si>
  <si>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</si>
  <si>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</si>
  <si>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</si>
  <si>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</si>
  <si>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</si>
  <si>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</si>
  <si>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</si>
  <si>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</si>
  <si>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</si>
  <si>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</si>
  <si>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</si>
  <si>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</si>
  <si>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</si>
  <si>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</si>
  <si>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</si>
  <si>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</si>
  <si>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</si>
  <si>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</si>
  <si>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</si>
  <si>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</si>
  <si>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</si>
  <si>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</si>
  <si>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</si>
  <si>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</si>
  <si>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</si>
  <si>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</si>
  <si>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</si>
  <si>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</si>
  <si>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</si>
  <si>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</si>
  <si>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</si>
  <si>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</si>
  <si>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</si>
  <si>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</si>
  <si>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</si>
  <si>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</si>
  <si>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</si>
  <si>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</si>
  <si>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</si>
  <si>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</si>
  <si>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</si>
  <si>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</si>
  <si>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</si>
  <si>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</si>
  <si>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</si>
  <si>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</si>
  <si>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</si>
  <si>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</si>
  <si>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</si>
  <si>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</si>
  <si>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</si>
  <si>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</si>
  <si>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</si>
  <si>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</si>
  <si>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</si>
  <si>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</si>
  <si>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</si>
  <si>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</si>
  <si>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</si>
  <si>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</si>
  <si>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</si>
  <si>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</si>
  <si>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</si>
  <si>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</si>
  <si>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</si>
  <si>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</si>
  <si>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</si>
  <si>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</si>
  <si>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</si>
  <si>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</si>
  <si>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</si>
  <si>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</si>
  <si>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</si>
  <si>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</si>
  <si>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</si>
  <si>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</si>
  <si>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</si>
  <si>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</si>
  <si>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</si>
  <si>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</si>
  <si>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</si>
  <si>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</si>
  <si>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</si>
  <si>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</si>
  <si>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</si>
  <si>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</si>
  <si>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</si>
  <si>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</si>
  <si>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</si>
  <si>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</si>
  <si>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</si>
  <si>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</si>
  <si>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</si>
  <si>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</si>
  <si>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</si>
  <si>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</si>
  <si>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</si>
  <si>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</si>
  <si>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</si>
  <si>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</si>
  <si>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</si>
  <si>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</si>
  <si>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</si>
  <si>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</si>
  <si>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</si>
  <si>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</si>
  <si>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</si>
  <si>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</si>
  <si>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</si>
  <si>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</si>
  <si>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</si>
  <si>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</si>
  <si>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</si>
  <si>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</si>
  <si>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</si>
  <si>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</si>
  <si>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</si>
  <si>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</si>
  <si>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</si>
  <si>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</si>
  <si>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</si>
  <si>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</si>
  <si>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</si>
  <si>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</si>
  <si>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</si>
  <si>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</si>
  <si>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</si>
  <si>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</si>
  <si>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</si>
  <si>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</si>
  <si>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</si>
  <si>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</si>
  <si>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</si>
  <si>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</si>
  <si>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</si>
  <si>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</si>
  <si>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</si>
  <si>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</si>
  <si>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</si>
  <si>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</si>
  <si>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</si>
  <si>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</si>
  <si>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</si>
  <si>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</si>
  <si>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</si>
  <si>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</si>
  <si>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</si>
  <si>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</si>
  <si>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</si>
  <si>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</si>
  <si>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</si>
  <si>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</si>
  <si>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</si>
  <si>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</si>
  <si>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</si>
  <si>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</si>
  <si>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</si>
  <si>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</si>
  <si>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</si>
  <si>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</si>
  <si>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</si>
  <si>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</si>
  <si>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</si>
  <si>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</si>
  <si>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</si>
  <si>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</si>
  <si>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</si>
  <si>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</si>
  <si>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</si>
  <si>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</si>
  <si>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</si>
  <si>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</si>
  <si>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</si>
  <si>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</si>
  <si>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</si>
  <si>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</si>
  <si>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</si>
  <si>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</si>
  <si>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</si>
  <si>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</si>
  <si>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</si>
  <si>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</si>
  <si>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</si>
  <si>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</si>
  <si>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</si>
  <si>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</si>
  <si>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</si>
  <si>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</si>
  <si>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</si>
  <si>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</si>
  <si>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</si>
  <si>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</si>
  <si>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</si>
  <si>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</si>
  <si>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</si>
  <si>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</si>
  <si>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</si>
  <si>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</si>
  <si>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</si>
  <si>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</si>
  <si>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</si>
  <si>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</si>
  <si>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</si>
  <si>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</si>
  <si>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</si>
  <si>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</si>
  <si>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</si>
  <si>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</si>
  <si>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</si>
  <si>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</si>
  <si>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</si>
  <si>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</si>
  <si>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</si>
  <si>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</si>
  <si>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</si>
  <si>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</si>
  <si>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</si>
  <si>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</si>
  <si>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</si>
  <si>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</si>
  <si>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</si>
  <si>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</si>
  <si>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</si>
  <si>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</si>
  <si>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</si>
  <si>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</si>
  <si>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</si>
  <si>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</si>
  <si>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</si>
  <si>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</si>
  <si>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</si>
  <si>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</si>
  <si>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</si>
  <si>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</si>
  <si>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</si>
  <si>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</si>
  <si>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</si>
  <si>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</si>
  <si>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</si>
  <si>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</si>
  <si>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</si>
  <si>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</si>
  <si>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</si>
  <si>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</si>
  <si>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</si>
  <si>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</si>
  <si>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</si>
  <si>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</si>
  <si>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</si>
  <si>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</si>
  <si>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</si>
  <si>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</si>
  <si>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</si>
  <si>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</si>
  <si>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</si>
  <si>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</si>
  <si>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</si>
  <si>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</si>
  <si>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</si>
  <si>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</si>
  <si>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</si>
  <si>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</si>
  <si>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</si>
  <si>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</si>
  <si>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</si>
  <si>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</si>
  <si>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</si>
  <si>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</si>
  <si>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</si>
  <si>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</si>
  <si>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</si>
  <si>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</si>
  <si>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</si>
  <si>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</si>
  <si>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</si>
  <si>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</si>
  <si>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</si>
  <si>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</si>
  <si>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</si>
  <si>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</si>
  <si>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</si>
  <si>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</si>
  <si>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</si>
  <si>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</si>
  <si>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</si>
  <si>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</si>
  <si>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</si>
  <si>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</si>
  <si>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</si>
  <si>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</si>
  <si>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</si>
  <si>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</si>
  <si>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</si>
  <si>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</si>
  <si>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</si>
  <si>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</si>
  <si>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</si>
  <si>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</si>
  <si>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</si>
  <si>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</si>
  <si>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</si>
  <si>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</si>
  <si>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</si>
  <si>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</si>
  <si>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</si>
  <si>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</si>
  <si>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</si>
  <si>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</si>
  <si>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</si>
  <si>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</si>
  <si>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</si>
  <si>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</si>
  <si>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</si>
  <si>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</si>
  <si>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</si>
  <si>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</si>
  <si>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</si>
  <si>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</si>
  <si>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</si>
  <si>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</si>
  <si>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</si>
  <si>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</si>
  <si>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</si>
  <si>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</si>
  <si>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</si>
  <si>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</si>
  <si>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</si>
  <si>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</si>
  <si>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</si>
  <si>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</si>
  <si>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</si>
  <si>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</si>
  <si>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</si>
  <si>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</si>
  <si>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</si>
  <si>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</si>
  <si>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</si>
  <si>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</si>
  <si>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</si>
  <si>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</si>
  <si>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</si>
  <si>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</si>
  <si>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</si>
  <si>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</si>
  <si>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</si>
  <si>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</si>
  <si>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</si>
  <si>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</si>
  <si>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</si>
  <si>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</si>
  <si>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</si>
  <si>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</si>
  <si>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</si>
  <si>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</si>
  <si>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</si>
  <si>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</si>
  <si>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</si>
  <si>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</si>
  <si>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</si>
  <si>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</si>
  <si>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</si>
  <si>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</si>
  <si>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</si>
  <si>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</si>
  <si>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</si>
  <si>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</si>
  <si>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</si>
  <si>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</si>
  <si>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</si>
  <si>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</si>
  <si>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</si>
  <si>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</si>
  <si>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</si>
  <si>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</si>
  <si>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</si>
  <si>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</si>
  <si>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</si>
  <si>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</si>
  <si>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</si>
  <si>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</si>
  <si>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</si>
  <si>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</si>
  <si>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</si>
  <si>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</si>
  <si>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</si>
  <si>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</si>
  <si>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</si>
  <si>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</si>
  <si>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</si>
  <si>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</si>
  <si>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</si>
  <si>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</si>
  <si>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</si>
  <si>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</si>
  <si>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</si>
  <si>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</si>
  <si>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</si>
  <si>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</si>
  <si>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</si>
  <si>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</si>
  <si>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</si>
  <si>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</si>
  <si>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</si>
  <si>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</si>
  <si>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</si>
  <si>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</si>
  <si>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</si>
  <si>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</si>
  <si>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</si>
  <si>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</si>
  <si>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</si>
  <si>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</si>
  <si>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</si>
  <si>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</si>
  <si>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</si>
  <si>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</si>
  <si>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</si>
  <si>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</si>
  <si>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</si>
  <si>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</si>
  <si>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</si>
  <si>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</si>
  <si>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</si>
  <si>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</si>
  <si>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</si>
  <si>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</si>
  <si>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</si>
  <si>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</si>
  <si>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</si>
  <si>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</si>
  <si>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</si>
  <si>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</si>
  <si>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</si>
  <si>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</si>
  <si>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</si>
  <si>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</si>
  <si>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</si>
  <si>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</si>
  <si>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</si>
  <si>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</si>
  <si>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</si>
  <si>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</si>
  <si>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</si>
  <si>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</si>
  <si>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</si>
  <si>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</si>
  <si>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</si>
  <si>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</si>
  <si>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</si>
  <si>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</si>
  <si>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</si>
  <si>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</si>
  <si>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</si>
  <si>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</si>
  <si>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</si>
  <si>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</si>
  <si>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</si>
  <si>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</si>
  <si>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</si>
  <si>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</si>
  <si>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</si>
  <si>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</si>
  <si>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</si>
  <si>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</si>
  <si>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</si>
  <si>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</si>
  <si>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</si>
  <si>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</si>
  <si>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</si>
  <si>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</si>
  <si>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</si>
  <si>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</si>
  <si>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</si>
  <si>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</si>
  <si>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</si>
  <si>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</si>
  <si>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</si>
  <si>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</si>
  <si>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</si>
  <si>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</si>
  <si>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</si>
  <si>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</si>
  <si>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</si>
  <si>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</si>
  <si>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</si>
  <si>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</si>
  <si>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</si>
  <si>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</si>
  <si>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</si>
  <si>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</si>
  <si>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</si>
  <si>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</si>
  <si>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</si>
  <si>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</si>
  <si>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</si>
  <si>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</si>
  <si>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</si>
  <si>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</si>
  <si>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</si>
  <si>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</si>
  <si>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</si>
  <si>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</si>
  <si>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</si>
  <si>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</si>
  <si>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</si>
  <si>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</si>
  <si>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</si>
  <si>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</si>
  <si>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</si>
  <si>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</si>
  <si>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</si>
  <si>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</si>
  <si>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</si>
  <si>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</si>
  <si>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</si>
  <si>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</si>
  <si>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</si>
  <si>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</si>
  <si>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</si>
  <si>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</si>
  <si>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</si>
  <si>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</si>
  <si>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</si>
  <si>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</si>
  <si>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</si>
  <si>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</si>
  <si>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</si>
  <si>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</si>
  <si>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</si>
  <si>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</si>
  <si>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</si>
  <si>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</si>
  <si>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</si>
  <si>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</si>
  <si>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</si>
  <si>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</si>
  <si>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</si>
  <si>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</si>
  <si>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</si>
  <si>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</si>
  <si>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</si>
  <si>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</si>
  <si>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</si>
  <si>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</si>
  <si>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</si>
  <si>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</si>
  <si>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</si>
  <si>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</si>
  <si>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</si>
  <si>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</si>
  <si>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</si>
  <si>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</si>
  <si>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</si>
  <si>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</si>
  <si>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</si>
  <si>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</si>
  <si>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</si>
  <si>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</si>
  <si>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</si>
  <si>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</si>
  <si>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</si>
  <si>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</si>
  <si>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</si>
  <si>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</si>
  <si>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</si>
  <si>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</si>
  <si>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</si>
  <si>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</si>
  <si>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</si>
  <si>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</si>
  <si>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</si>
  <si>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</si>
  <si>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</si>
  <si>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</si>
  <si>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</si>
  <si>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</si>
  <si>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</si>
  <si>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</si>
  <si>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</si>
  <si>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</si>
  <si>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</si>
  <si>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</si>
  <si>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</si>
  <si>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</si>
  <si>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</si>
  <si>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</si>
  <si>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</si>
  <si>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</si>
  <si>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</si>
  <si>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</si>
  <si>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</si>
  <si>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</si>
  <si>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</si>
  <si>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</si>
  <si>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</si>
  <si>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</si>
  <si>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</si>
  <si>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</si>
  <si>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</si>
  <si>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</si>
  <si>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</si>
  <si>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</si>
  <si>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</si>
  <si>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</si>
  <si>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</si>
  <si>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</si>
  <si>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</si>
  <si>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</si>
  <si>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</si>
  <si>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</si>
  <si>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</si>
  <si>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</si>
  <si>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</si>
  <si>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</si>
  <si>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</si>
  <si>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</si>
  <si>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</si>
  <si>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</si>
  <si>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</si>
  <si>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</si>
  <si>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</si>
  <si>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</si>
  <si>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</si>
  <si>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</si>
  <si>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</si>
  <si>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</si>
  <si>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</si>
  <si>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</si>
  <si>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</si>
  <si>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</si>
  <si>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</si>
  <si>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</si>
  <si>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</si>
  <si>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</si>
  <si>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</si>
  <si>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</si>
  <si>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</si>
  <si>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</si>
  <si>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</si>
  <si>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</si>
  <si>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</si>
  <si>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</si>
  <si>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</si>
  <si>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</si>
  <si>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</si>
  <si>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</si>
  <si>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</si>
  <si>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</si>
  <si>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</si>
  <si>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</si>
  <si>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</si>
  <si>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</si>
  <si>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</si>
  <si>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</si>
  <si>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</si>
  <si>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</si>
  <si>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</si>
  <si>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</si>
  <si>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</si>
  <si>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</si>
  <si>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</si>
  <si>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</si>
  <si>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</si>
  <si>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</si>
  <si>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</si>
  <si>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</si>
  <si>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</si>
  <si>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</si>
  <si>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</si>
  <si>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</si>
  <si>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</si>
  <si>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</si>
  <si>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</si>
  <si>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</si>
  <si>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</si>
  <si>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</si>
  <si>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</si>
  <si>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</si>
  <si>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</si>
  <si>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</si>
  <si>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</si>
  <si>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</si>
  <si>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</si>
  <si>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</si>
  <si>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</si>
  <si>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</si>
  <si>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</si>
  <si>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</si>
  <si>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</si>
  <si>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</si>
  <si>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</si>
  <si>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</si>
  <si>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</si>
  <si>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</si>
  <si>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</si>
  <si>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</si>
  <si>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</si>
  <si>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</si>
  <si>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</si>
  <si>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</si>
  <si>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</si>
  <si>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</si>
  <si>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</si>
  <si>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</si>
  <si>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</si>
  <si>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</si>
  <si>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</si>
  <si>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</si>
  <si>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</si>
  <si>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</si>
  <si>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</si>
  <si>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</si>
  <si>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</si>
  <si>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</si>
  <si>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</si>
  <si>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</si>
  <si>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</si>
  <si>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</si>
  <si>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</si>
  <si>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</si>
  <si>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</si>
  <si>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</si>
  <si>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</si>
  <si>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</si>
  <si>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</si>
  <si>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</si>
  <si>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</si>
  <si>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</si>
  <si>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</si>
  <si>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</si>
  <si>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</si>
  <si>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</si>
  <si>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</si>
  <si>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</si>
  <si>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</si>
  <si>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</si>
  <si>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</si>
  <si>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</si>
  <si>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</si>
  <si>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</si>
  <si>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</si>
  <si>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</si>
  <si>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</si>
  <si>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</si>
  <si>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</si>
  <si>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</si>
  <si>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</si>
  <si>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</si>
  <si>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</si>
  <si>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</si>
  <si>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</si>
  <si>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</si>
  <si>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</si>
  <si>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</si>
  <si>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</si>
  <si>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</si>
  <si>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</si>
  <si>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</si>
  <si>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</si>
  <si>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</si>
  <si>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</si>
  <si>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</si>
  <si>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</si>
  <si>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</si>
  <si>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</si>
  <si>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</si>
  <si>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</si>
  <si>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</si>
  <si>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</si>
  <si>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</si>
  <si>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</si>
  <si>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</si>
  <si>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</si>
  <si>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</si>
  <si>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</si>
  <si>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</si>
  <si>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</si>
  <si>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</si>
  <si>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</si>
  <si>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</si>
  <si>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</si>
  <si>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</si>
  <si>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</si>
  <si>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</si>
  <si>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</si>
  <si>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</si>
  <si>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</si>
  <si>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</si>
  <si>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</si>
  <si>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</si>
  <si>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</si>
  <si>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</si>
  <si>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</si>
  <si>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</si>
  <si>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</si>
  <si>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</si>
  <si>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</si>
  <si>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</si>
  <si>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</si>
  <si>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</si>
  <si>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</si>
  <si>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</si>
  <si>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</si>
  <si>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</si>
  <si>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</si>
  <si>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</si>
  <si>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</si>
  <si>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</si>
  <si>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</si>
  <si>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</si>
  <si>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</si>
  <si>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</si>
  <si>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</si>
  <si>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</si>
  <si>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</si>
  <si>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</si>
  <si>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</si>
  <si>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</si>
  <si>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</si>
  <si>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</si>
  <si>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</si>
  <si>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</si>
  <si>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</si>
  <si>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</si>
  <si>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</si>
  <si>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</si>
  <si>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</si>
  <si>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</si>
  <si>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</si>
  <si>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</si>
  <si>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</si>
  <si>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</si>
  <si>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</si>
  <si>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</si>
  <si>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</si>
  <si>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</si>
  <si>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</si>
  <si>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</si>
  <si>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</si>
  <si>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</si>
  <si>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</si>
  <si>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</si>
  <si>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</si>
  <si>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</si>
  <si>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</si>
  <si>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</si>
  <si>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</si>
  <si>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</si>
  <si>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</si>
  <si>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</si>
  <si>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</si>
  <si>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</si>
  <si>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</si>
  <si>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</si>
  <si>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</si>
  <si>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</si>
  <si>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</si>
  <si>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</si>
  <si>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</si>
  <si>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</si>
  <si>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</si>
  <si>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</si>
  <si>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</si>
  <si>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</si>
  <si>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</si>
  <si>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</si>
  <si>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</si>
  <si>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</si>
  <si>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</si>
  <si>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</si>
  <si>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</si>
  <si>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</si>
  <si>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</si>
  <si>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</si>
  <si>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</si>
  <si>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</si>
  <si>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</si>
  <si>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</si>
  <si>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</si>
  <si>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</si>
  <si>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</si>
  <si>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</si>
  <si>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</si>
  <si>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</si>
  <si>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</si>
  <si>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</si>
  <si>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</si>
  <si>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</si>
  <si>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</si>
  <si>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</si>
  <si>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</si>
  <si>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</si>
  <si>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</si>
  <si>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</si>
  <si>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</si>
  <si>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</si>
  <si>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</si>
  <si>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</si>
  <si>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</si>
  <si>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</si>
  <si>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</si>
  <si>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</si>
  <si>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</si>
  <si>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</si>
  <si>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</si>
  <si>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</si>
  <si>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</si>
  <si>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</si>
  <si>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</si>
  <si>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</si>
  <si>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</si>
  <si>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</si>
  <si>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</si>
  <si>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</si>
  <si>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</si>
  <si>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</si>
  <si>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</si>
  <si>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</si>
  <si>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</si>
  <si>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</si>
  <si>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</si>
  <si>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</si>
  <si>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</si>
  <si>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</si>
  <si>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</si>
  <si>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</si>
  <si>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</si>
  <si>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</si>
  <si>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</si>
  <si>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</si>
  <si>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</si>
  <si>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</si>
  <si>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</si>
  <si>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</si>
  <si>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</si>
  <si>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</si>
  <si>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</si>
  <si>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</si>
  <si>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</si>
  <si>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</si>
  <si>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</si>
  <si>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</si>
  <si>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</si>
  <si>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</si>
  <si>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</si>
  <si>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</si>
  <si>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</si>
  <si>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</si>
  <si>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</si>
  <si>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</si>
  <si>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</si>
  <si>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</si>
  <si>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</si>
  <si>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</si>
  <si>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</si>
  <si>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</si>
  <si>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</si>
  <si>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</si>
  <si>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</si>
  <si>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</si>
  <si>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</si>
  <si>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</si>
  <si>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</si>
  <si>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</si>
  <si>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</si>
  <si>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</si>
  <si>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</si>
  <si>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</si>
  <si>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</si>
  <si>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</si>
  <si>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</si>
  <si>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</si>
  <si>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</si>
  <si>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</si>
  <si>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</si>
  <si>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</si>
  <si>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</si>
  <si>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</si>
  <si>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</si>
  <si>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</si>
  <si>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</si>
  <si>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</si>
  <si>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</si>
  <si>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</si>
  <si>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</si>
  <si>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</si>
  <si>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</si>
  <si>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</si>
  <si>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</si>
  <si>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</si>
  <si>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</si>
  <si>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</si>
  <si>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</si>
  <si>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</si>
  <si>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</si>
  <si>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</si>
  <si>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</si>
  <si>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</si>
  <si>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</si>
  <si>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</si>
  <si>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</si>
  <si>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</si>
  <si>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</si>
  <si>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</si>
  <si>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</si>
  <si>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</si>
  <si>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</si>
  <si>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</si>
  <si>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</si>
  <si>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</si>
  <si>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</si>
  <si>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</si>
  <si>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</si>
  <si>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</si>
  <si>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</si>
  <si>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</si>
  <si>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</si>
  <si>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</si>
  <si>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</si>
  <si>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</si>
  <si>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</si>
  <si>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</si>
  <si>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</si>
  <si>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</si>
  <si>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</si>
  <si>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</si>
  <si>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</si>
  <si>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</si>
  <si>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</si>
  <si>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</si>
  <si>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</si>
  <si>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</si>
  <si>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</si>
  <si>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</si>
  <si>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</si>
  <si>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</si>
  <si>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</si>
  <si>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</si>
  <si>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</si>
  <si>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</si>
  <si>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</si>
  <si>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</si>
  <si>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</si>
  <si>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</si>
  <si>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</si>
  <si>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</si>
  <si>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</si>
  <si>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</si>
  <si>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</si>
  <si>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</si>
  <si>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</si>
  <si>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</si>
  <si>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</si>
  <si>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</si>
  <si>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</si>
  <si>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</si>
  <si>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</si>
  <si>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</si>
  <si>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</si>
  <si>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</si>
  <si>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</si>
  <si>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</si>
  <si>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</si>
  <si>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</si>
  <si>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</si>
  <si>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</si>
  <si>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</si>
  <si>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</si>
  <si>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</si>
  <si>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</si>
  <si>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</si>
  <si>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</si>
  <si>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</si>
  <si>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</si>
  <si>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</si>
  <si>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</si>
  <si>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</si>
  <si>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</si>
  <si>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</si>
  <si>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</si>
  <si>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</si>
  <si>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</si>
  <si>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</si>
  <si>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</si>
  <si>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</si>
  <si>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</si>
  <si>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</si>
  <si>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</si>
  <si>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</si>
  <si>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</si>
  <si>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</si>
  <si>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</si>
  <si>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</si>
  <si>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</si>
  <si>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</si>
  <si>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</si>
  <si>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</si>
  <si>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</si>
  <si>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</si>
  <si>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</si>
  <si>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</si>
  <si>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</si>
  <si>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</si>
  <si>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</si>
  <si>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</si>
  <si>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</si>
  <si>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</si>
  <si>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</si>
  <si>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</si>
  <si>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</si>
  <si>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</si>
  <si>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</si>
  <si>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</si>
  <si>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</si>
  <si>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</si>
  <si>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</si>
  <si>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</si>
  <si>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</si>
  <si>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</si>
  <si>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</si>
  <si>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</si>
  <si>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</si>
  <si>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</si>
  <si>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</si>
  <si>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</si>
  <si>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</si>
  <si>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</si>
  <si>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</si>
  <si>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</si>
  <si>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</si>
  <si>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</si>
  <si>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</si>
  <si>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</si>
  <si>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</si>
  <si>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</si>
  <si>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</si>
  <si>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</si>
  <si>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</si>
  <si>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</si>
  <si>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</si>
  <si>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</si>
  <si>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</si>
  <si>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</si>
  <si>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</si>
  <si>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</si>
  <si>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</si>
  <si>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</si>
  <si>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</si>
  <si>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</si>
  <si>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</si>
  <si>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</si>
  <si>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</si>
  <si>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</si>
  <si>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</si>
  <si>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</si>
  <si>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</si>
  <si>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</si>
  <si>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</si>
  <si>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</si>
  <si>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</si>
  <si>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</si>
  <si>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</si>
  <si>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</si>
  <si>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</si>
  <si>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</si>
  <si>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</si>
  <si>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</si>
  <si>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</si>
  <si>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</si>
  <si>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</si>
  <si>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</si>
  <si>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</si>
  <si>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</si>
  <si>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</si>
  <si>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</si>
  <si>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</si>
  <si>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</si>
  <si>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</si>
  <si>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</si>
  <si>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</si>
  <si>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</si>
  <si>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</si>
  <si>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</si>
  <si>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</si>
  <si>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</si>
  <si>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</si>
  <si>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</si>
  <si>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</si>
  <si>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</si>
  <si>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</si>
  <si>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</si>
  <si>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</si>
  <si>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</si>
  <si>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</si>
  <si>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</si>
  <si>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</si>
  <si>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</si>
  <si>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</si>
  <si>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</si>
  <si>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</si>
  <si>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</si>
  <si>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</si>
  <si>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</si>
  <si>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</si>
  <si>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</si>
  <si>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</si>
  <si>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</si>
  <si>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</si>
  <si>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</si>
  <si>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</si>
  <si>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</si>
  <si>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</si>
  <si>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</si>
  <si>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</si>
  <si>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</si>
  <si>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</si>
  <si>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</si>
  <si>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</si>
  <si>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</si>
  <si>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</si>
  <si>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</si>
  <si>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</si>
  <si>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</si>
  <si>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</si>
  <si>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</si>
  <si>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</si>
  <si>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</si>
  <si>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</si>
  <si>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</si>
  <si>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</si>
  <si>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</si>
  <si>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</si>
  <si>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</si>
  <si>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</si>
  <si>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</si>
  <si>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</si>
  <si>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</si>
  <si>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</si>
  <si>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</si>
  <si>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</si>
  <si>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</si>
  <si>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</si>
  <si>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</si>
  <si>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</si>
  <si>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</si>
  <si>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</si>
  <si>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</si>
  <si>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</si>
  <si>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</si>
  <si>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</si>
  <si>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</si>
  <si>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</si>
  <si>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</si>
  <si>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</si>
  <si>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</si>
  <si>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</si>
  <si>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</si>
  <si>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</si>
  <si>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</si>
  <si>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</si>
  <si>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</si>
  <si>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</si>
  <si>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</si>
  <si>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</si>
  <si>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</si>
  <si>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</si>
  <si>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</si>
  <si>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</si>
  <si>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</si>
  <si>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</si>
  <si>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</si>
  <si>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</si>
  <si>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</si>
  <si>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</si>
  <si>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</si>
  <si>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</si>
  <si>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</si>
  <si>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</si>
  <si>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</si>
  <si>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</si>
  <si>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</si>
  <si>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</si>
  <si>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</si>
  <si>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</si>
  <si>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</si>
  <si>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</si>
  <si>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</si>
  <si>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</si>
  <si>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</si>
  <si>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</si>
  <si>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</si>
  <si>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</si>
  <si>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</si>
  <si>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</si>
  <si>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</si>
  <si>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</si>
  <si>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</si>
  <si>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</si>
  <si>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</si>
  <si>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</si>
  <si>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</si>
  <si>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</si>
  <si>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</si>
  <si>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</si>
  <si>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</si>
  <si>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</si>
  <si>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</si>
  <si>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</si>
  <si>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</si>
  <si>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</si>
  <si>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</si>
  <si>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</si>
  <si>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</si>
  <si>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</si>
  <si>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</si>
  <si>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</si>
  <si>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</si>
  <si>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</si>
  <si>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</si>
  <si>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</si>
  <si>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</si>
  <si>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</si>
  <si>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</si>
  <si>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</si>
  <si>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</si>
  <si>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</si>
  <si>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</si>
  <si>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</si>
  <si>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</si>
  <si>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</si>
  <si>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</si>
  <si>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</si>
  <si>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</si>
  <si>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</si>
  <si>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</si>
  <si>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</si>
  <si>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</si>
  <si>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</si>
  <si>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</si>
  <si>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</si>
  <si>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</si>
  <si>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</si>
  <si>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</si>
  <si>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</si>
  <si>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</si>
  <si>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</si>
  <si>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</si>
  <si>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</si>
  <si>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</si>
  <si>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</si>
  <si>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</si>
  <si>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</si>
  <si>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</si>
  <si>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</si>
  <si>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</si>
  <si>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</si>
  <si>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</si>
  <si>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</si>
  <si>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</si>
  <si>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</si>
  <si>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</si>
  <si>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</si>
  <si>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</si>
  <si>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</si>
  <si>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</si>
  <si>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</si>
  <si>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</si>
  <si>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</si>
  <si>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</si>
  <si>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</si>
  <si>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</si>
  <si>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</si>
  <si>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</si>
  <si>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</si>
  <si>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</si>
  <si>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</si>
  <si>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</si>
  <si>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</si>
  <si>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</si>
  <si>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</si>
  <si>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</si>
  <si>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</si>
  <si>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</si>
  <si>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</si>
  <si>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</si>
  <si>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</si>
  <si>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</si>
  <si>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</si>
  <si>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</si>
  <si>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</si>
  <si>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</si>
  <si>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</si>
  <si>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</si>
  <si>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</si>
  <si>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</si>
  <si>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</si>
  <si>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</si>
  <si>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</si>
  <si>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</si>
  <si>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</si>
  <si>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</si>
  <si>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</si>
  <si>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</si>
  <si>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</si>
  <si>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</si>
  <si>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</si>
  <si>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</si>
  <si>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</si>
  <si>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</si>
  <si>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</si>
  <si>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</si>
  <si>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</si>
  <si>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</si>
  <si>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</si>
  <si>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</si>
  <si>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</si>
  <si>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</si>
  <si>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</si>
  <si>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</si>
  <si>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</si>
  <si>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</si>
  <si>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</si>
  <si>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</si>
  <si>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</si>
  <si>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</si>
  <si>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</si>
  <si>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</si>
  <si>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</si>
  <si>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</si>
  <si>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</si>
  <si>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</si>
  <si>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</si>
  <si>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</si>
  <si>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</si>
  <si>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</si>
  <si>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</si>
  <si>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</si>
  <si>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</si>
  <si>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</si>
  <si>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</si>
  <si>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</si>
  <si>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</si>
  <si>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</si>
  <si>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</si>
  <si>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</si>
  <si>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</si>
  <si>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</si>
  <si>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</si>
  <si>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</si>
  <si>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</si>
  <si>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</si>
  <si>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</si>
  <si>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</si>
  <si>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</si>
  <si>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</si>
  <si>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</si>
  <si>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</si>
  <si>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</si>
  <si>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</si>
  <si>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</si>
  <si>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</si>
  <si>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</si>
  <si>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</si>
  <si>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</si>
  <si>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</si>
  <si>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</si>
  <si>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</si>
  <si>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</si>
  <si>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</si>
  <si>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</si>
  <si>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</si>
  <si>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</si>
  <si>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</si>
  <si>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</si>
  <si>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</si>
  <si>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</si>
  <si>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</si>
  <si>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</si>
  <si>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</si>
  <si>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</si>
  <si>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</si>
  <si>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</si>
  <si>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</si>
  <si>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</si>
  <si>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</si>
  <si>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</si>
  <si>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</si>
  <si>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</si>
  <si>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</si>
  <si>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</si>
  <si>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</si>
  <si>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</si>
  <si>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</si>
  <si>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</si>
  <si>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</si>
  <si>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</si>
  <si>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</si>
  <si>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</si>
  <si>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</si>
  <si>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</si>
  <si>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</si>
  <si>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</si>
  <si>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</si>
  <si>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</si>
  <si>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</si>
  <si>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</si>
  <si>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</si>
  <si>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</si>
  <si>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</si>
  <si>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</si>
  <si>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</si>
  <si>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</si>
  <si>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</si>
  <si>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</si>
  <si>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</si>
  <si>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</si>
  <si>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</si>
  <si>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</si>
  <si>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</si>
  <si>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</si>
  <si>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</si>
  <si>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</si>
  <si>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</si>
  <si>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</si>
  <si>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</si>
  <si>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</si>
  <si>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</si>
  <si>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</si>
  <si>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</si>
  <si>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</si>
  <si>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</si>
  <si>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</si>
  <si>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</si>
  <si>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</si>
  <si>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</si>
  <si>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</si>
  <si>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</si>
  <si>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</si>
  <si>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</si>
  <si>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</si>
  <si>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</si>
  <si>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</si>
  <si>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</si>
  <si>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</si>
  <si>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</si>
  <si>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</si>
  <si>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</si>
  <si>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</si>
  <si>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</si>
  <si>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</si>
  <si>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</si>
  <si>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</si>
  <si>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</si>
  <si>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</si>
  <si>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</si>
  <si>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</si>
  <si>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</si>
  <si>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</si>
  <si>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</si>
  <si>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</si>
  <si>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</si>
  <si>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</si>
  <si>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</si>
  <si>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</si>
  <si>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</si>
  <si>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</si>
  <si>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</si>
  <si>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</si>
  <si>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</si>
  <si>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</si>
  <si>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</si>
  <si>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</si>
  <si>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</si>
  <si>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</si>
  <si>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</si>
  <si>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</si>
  <si>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</si>
  <si>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</si>
  <si>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</si>
  <si>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</si>
  <si>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</si>
  <si>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</si>
  <si>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</si>
  <si>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</si>
  <si>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</si>
  <si>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</si>
  <si>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</si>
  <si>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</si>
  <si>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</si>
  <si>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</si>
  <si>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</si>
  <si>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</si>
  <si>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</si>
  <si>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</si>
  <si>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</si>
  <si>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</si>
  <si>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</si>
  <si>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</si>
  <si>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</si>
  <si>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</si>
  <si>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</si>
  <si>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</si>
  <si>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</si>
  <si>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</si>
  <si>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</si>
  <si>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</si>
  <si>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</si>
  <si>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</si>
  <si>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</si>
  <si>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</si>
  <si>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</si>
  <si>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</si>
  <si>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</si>
  <si>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</si>
  <si>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</si>
  <si>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</si>
  <si>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</si>
  <si>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</si>
  <si>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</si>
  <si>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</si>
  <si>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</si>
  <si>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</si>
  <si>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</si>
  <si>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</si>
  <si>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</si>
  <si>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</si>
  <si>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</si>
  <si>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</si>
  <si>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</si>
  <si>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</si>
  <si>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</si>
  <si>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</si>
  <si>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</si>
  <si>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</si>
  <si>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</si>
  <si>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</si>
  <si>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</si>
  <si>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</si>
  <si>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</si>
  <si>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</si>
  <si>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</si>
  <si>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</si>
  <si>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</si>
  <si>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</si>
  <si>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</si>
  <si>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</si>
  <si>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</si>
  <si>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</si>
  <si>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</si>
  <si>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</si>
  <si>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</si>
  <si>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</si>
  <si>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</si>
  <si>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</si>
  <si>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</si>
  <si>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</si>
  <si>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</si>
  <si>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</si>
  <si>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</si>
  <si>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</si>
  <si>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</si>
  <si>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</si>
  <si>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</si>
  <si>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</si>
  <si>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</si>
  <si>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</si>
  <si>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</si>
  <si>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</si>
  <si>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</si>
  <si>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</si>
  <si>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</si>
  <si>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</si>
  <si>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</si>
  <si>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</si>
  <si>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</si>
  <si>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</si>
  <si>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</si>
  <si>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</si>
  <si>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</si>
  <si>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</si>
  <si>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</si>
  <si>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</si>
  <si>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</si>
  <si>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</si>
  <si>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</si>
  <si>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</si>
  <si>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</si>
  <si>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</si>
  <si>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</si>
  <si>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</si>
  <si>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</si>
  <si>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</si>
  <si>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</si>
  <si>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</si>
  <si>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</si>
  <si>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</si>
  <si>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</si>
  <si>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</si>
  <si>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</si>
  <si>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</si>
  <si>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</si>
  <si>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</si>
  <si>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</si>
  <si>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</si>
  <si>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</si>
  <si>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</si>
  <si>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</si>
  <si>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</si>
  <si>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</si>
  <si>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</si>
  <si>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</si>
  <si>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</si>
  <si>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</si>
  <si>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</si>
  <si>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</si>
  <si>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</si>
  <si>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</si>
  <si>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</si>
  <si>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</si>
  <si>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</si>
  <si>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</si>
  <si>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</si>
  <si>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</si>
  <si>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</si>
  <si>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</si>
  <si>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</si>
  <si>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</si>
  <si>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</si>
  <si>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</si>
  <si>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</si>
  <si>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</si>
  <si>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</si>
  <si>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</si>
  <si>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</si>
  <si>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</si>
  <si>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</si>
  <si>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</si>
  <si>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</si>
  <si>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</si>
  <si>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</si>
  <si>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</si>
  <si>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</si>
  <si>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</si>
  <si>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</si>
  <si>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</si>
  <si>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</si>
  <si>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</si>
  <si>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</si>
  <si>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</si>
  <si>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</si>
  <si>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</si>
  <si>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</si>
  <si>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</si>
  <si>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</si>
  <si>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</si>
  <si>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</si>
  <si>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</si>
  <si>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</si>
  <si>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</si>
  <si>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</si>
  <si>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</si>
  <si>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</si>
  <si>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</si>
  <si>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</si>
  <si>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</si>
  <si>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</si>
  <si>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</si>
  <si>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</si>
  <si>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</si>
  <si>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</si>
  <si>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</si>
  <si>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</si>
  <si>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</si>
  <si>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</si>
  <si>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</si>
  <si>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</si>
  <si>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</si>
  <si>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</si>
  <si>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</si>
  <si>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</si>
  <si>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</si>
  <si>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</si>
  <si>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</si>
  <si>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</si>
  <si>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</si>
  <si>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</si>
  <si>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</si>
  <si>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</si>
  <si>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</si>
  <si>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</si>
  <si>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</si>
  <si>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</si>
  <si>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</si>
  <si>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</si>
  <si>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</si>
  <si>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</si>
  <si>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</si>
  <si>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</si>
  <si>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</si>
  <si>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</si>
  <si>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</si>
  <si>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</si>
  <si>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</si>
  <si>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</si>
  <si>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</si>
  <si>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</si>
  <si>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</si>
  <si>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</si>
  <si>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</si>
  <si>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</si>
  <si>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</si>
  <si>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</si>
  <si>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</si>
  <si>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</si>
  <si>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</si>
  <si>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</si>
  <si>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</si>
  <si>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</si>
  <si>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</si>
  <si>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</si>
  <si>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</si>
  <si>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</si>
  <si>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</si>
  <si>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</si>
  <si>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</si>
  <si>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</si>
  <si>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</si>
  <si>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</si>
  <si>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</si>
  <si>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</si>
  <si>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</si>
  <si>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</si>
  <si>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</si>
  <si>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</si>
  <si>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</si>
  <si>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</si>
  <si>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</si>
  <si>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</si>
  <si>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</si>
  <si>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</si>
  <si>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</si>
  <si>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</si>
  <si>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</si>
  <si>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</si>
  <si>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</si>
  <si>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</si>
  <si>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</si>
  <si>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</si>
  <si>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</si>
  <si>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</si>
  <si>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</si>
  <si>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</si>
  <si>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</si>
  <si>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</si>
  <si>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</si>
  <si>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</si>
  <si>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</si>
  <si>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</si>
  <si>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</si>
  <si>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</si>
  <si>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</si>
  <si>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</si>
  <si>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</si>
  <si>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</si>
  <si>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</si>
  <si>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</si>
  <si>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</si>
  <si>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</si>
  <si>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</si>
  <si>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</si>
  <si>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</si>
  <si>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</si>
  <si>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</si>
  <si>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</si>
  <si>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</si>
  <si>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</si>
  <si>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</si>
  <si>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</si>
  <si>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</si>
  <si>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</si>
  <si>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</si>
  <si>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</si>
  <si>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</si>
  <si>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</si>
  <si>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</si>
  <si>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</si>
  <si>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</si>
  <si>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</si>
  <si>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</si>
  <si>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</si>
  <si>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</si>
  <si>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</si>
  <si>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</si>
  <si>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</si>
  <si>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</si>
  <si>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</si>
  <si>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</si>
  <si>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</si>
  <si>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</si>
  <si>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</si>
  <si>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</si>
  <si>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</si>
  <si>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</si>
  <si>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</si>
  <si>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</si>
  <si>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</si>
  <si>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</si>
  <si>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</si>
  <si>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</si>
  <si>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</si>
  <si>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</si>
  <si>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</si>
  <si>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</si>
  <si>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</si>
  <si>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</si>
  <si>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</si>
  <si>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</si>
  <si>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</si>
  <si>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</si>
  <si>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</si>
  <si>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</si>
  <si>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</si>
  <si>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</si>
  <si>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</si>
  <si>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</si>
  <si>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</si>
  <si>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</si>
  <si>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</si>
  <si>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</si>
  <si>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</si>
  <si>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</si>
  <si>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</si>
  <si>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</si>
  <si>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</si>
  <si>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</si>
  <si>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</si>
  <si>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</si>
  <si>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</si>
  <si>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</si>
  <si>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</si>
  <si>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</si>
  <si>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</si>
  <si>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</si>
  <si>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</si>
  <si>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</si>
  <si>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</si>
  <si>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</si>
  <si>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</si>
  <si>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</si>
  <si>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</si>
  <si>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</si>
  <si>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</si>
  <si>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</si>
  <si>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</si>
  <si>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</si>
  <si>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</si>
  <si>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</si>
  <si>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</si>
  <si>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</si>
  <si>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</si>
  <si>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</si>
  <si>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</si>
  <si>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</si>
  <si>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</si>
  <si>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</si>
  <si>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</si>
  <si>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</si>
  <si>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</si>
  <si>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</si>
  <si>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</si>
  <si>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</si>
  <si>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</si>
  <si>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</si>
  <si>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</si>
  <si>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</si>
  <si>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</si>
  <si>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</si>
  <si>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</si>
  <si>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</si>
  <si>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</si>
  <si>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</si>
  <si>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</si>
  <si>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</si>
  <si>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</si>
  <si>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</si>
  <si>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</si>
  <si>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</si>
  <si>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</si>
  <si>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</si>
  <si>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</si>
  <si>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</si>
  <si>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</si>
  <si>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</si>
  <si>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</si>
  <si>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</si>
  <si>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</si>
  <si>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</si>
  <si>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</si>
  <si>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</si>
  <si>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</si>
  <si>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</si>
  <si>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</si>
  <si>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</si>
  <si>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</si>
  <si>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</si>
  <si>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</si>
  <si>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</si>
  <si>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</si>
  <si>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</si>
  <si>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</si>
  <si>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</si>
  <si>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</si>
  <si>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</si>
  <si>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</si>
  <si>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</si>
  <si>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</si>
  <si>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</si>
  <si>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</si>
  <si>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</si>
  <si>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</si>
  <si>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</si>
  <si>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</si>
  <si>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</si>
  <si>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</si>
  <si>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</si>
  <si>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</si>
  <si>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</si>
  <si>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</si>
  <si>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</si>
  <si>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</si>
  <si>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</si>
  <si>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</si>
  <si>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</si>
  <si>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</si>
  <si>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</si>
  <si>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</si>
  <si>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</si>
  <si>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</si>
  <si>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</si>
  <si>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</si>
  <si>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</si>
  <si>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</si>
  <si>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</si>
  <si>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</si>
  <si>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</si>
  <si>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</si>
  <si>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</si>
  <si>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</si>
  <si>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</si>
  <si>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</si>
  <si>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</si>
  <si>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</si>
  <si>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</si>
  <si>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</si>
  <si>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</si>
  <si>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</si>
  <si>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</si>
  <si>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</si>
  <si>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</si>
  <si>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</si>
  <si>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</si>
  <si>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</si>
  <si>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</si>
  <si>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</si>
  <si>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</si>
  <si>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</si>
  <si>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</si>
  <si>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</si>
  <si>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</si>
  <si>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</si>
  <si>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</si>
  <si>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</si>
  <si>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</si>
  <si>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</si>
  <si>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</si>
  <si>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</si>
  <si>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</si>
  <si>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</si>
  <si>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</si>
  <si>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</si>
  <si>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</si>
  <si>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</si>
  <si>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</si>
  <si>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</si>
  <si>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</si>
  <si>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</si>
  <si>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</si>
  <si>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</si>
  <si>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</si>
  <si>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</si>
  <si>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</si>
  <si>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</si>
  <si>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</si>
  <si>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</si>
  <si>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</si>
  <si>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</si>
  <si>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</si>
  <si>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</si>
  <si>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</si>
  <si>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</si>
  <si>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</si>
  <si>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</si>
  <si>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</si>
  <si>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</si>
  <si>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</si>
  <si>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</si>
  <si>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</si>
  <si>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</si>
  <si>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</si>
  <si>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</si>
  <si>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</si>
  <si>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</si>
  <si>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</si>
  <si>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</si>
  <si>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</si>
  <si>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</si>
  <si>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</si>
  <si>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</si>
  <si>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</si>
  <si>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</si>
  <si>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</si>
  <si>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</si>
  <si>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</si>
  <si>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</si>
  <si>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</si>
  <si>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</si>
  <si>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</si>
  <si>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</si>
  <si>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</si>
  <si>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</si>
  <si>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</si>
  <si>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</si>
  <si>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</si>
  <si>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</si>
  <si>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</si>
  <si>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</si>
  <si>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</si>
  <si>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</si>
  <si>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</si>
  <si>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</si>
  <si>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</si>
  <si>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</si>
  <si>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</si>
  <si>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</si>
  <si>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</si>
  <si>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</si>
  <si>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</si>
  <si>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</si>
  <si>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</si>
  <si>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</si>
  <si>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</si>
  <si>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</si>
  <si>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</si>
  <si>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</si>
  <si>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</si>
  <si>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</si>
  <si>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</si>
  <si>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</si>
  <si>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</si>
  <si>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</si>
  <si>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</si>
  <si>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</si>
  <si>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</si>
  <si>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</si>
  <si>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</si>
  <si>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</si>
  <si>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</si>
  <si>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</si>
  <si>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</si>
  <si>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</si>
  <si>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</si>
  <si>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</si>
  <si>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</si>
  <si>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</si>
  <si>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</si>
  <si>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</si>
  <si>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</si>
  <si>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</si>
  <si>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</si>
  <si>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</si>
  <si>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</si>
  <si>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</si>
  <si>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</si>
  <si>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</si>
  <si>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</si>
  <si>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</si>
  <si>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</si>
  <si>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</si>
  <si>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</si>
  <si>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</si>
  <si>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</si>
  <si>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</si>
  <si>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</si>
  <si>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</si>
  <si>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</si>
  <si>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</si>
  <si>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</si>
  <si>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</si>
  <si>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</si>
  <si>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</si>
  <si>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</si>
  <si>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</si>
  <si>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</si>
  <si>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</si>
  <si>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</si>
  <si>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</si>
  <si>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</si>
  <si>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</si>
  <si>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</si>
  <si>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</si>
  <si>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</si>
  <si>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</si>
  <si>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</si>
  <si>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</si>
  <si>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</si>
  <si>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</si>
  <si>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</si>
  <si>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</si>
  <si>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</si>
  <si>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</si>
  <si>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</si>
  <si>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</si>
  <si>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</si>
  <si>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</si>
  <si>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</si>
  <si>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</si>
  <si>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</si>
  <si>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</si>
  <si>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</si>
  <si>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</si>
  <si>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</si>
  <si>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</si>
  <si>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</si>
  <si>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</si>
  <si>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</si>
  <si>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</si>
  <si>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</si>
  <si>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</si>
  <si>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</si>
  <si>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</si>
  <si>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</si>
  <si>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</si>
  <si>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</si>
  <si>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</si>
  <si>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</si>
  <si>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</si>
  <si>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</si>
  <si>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</si>
  <si>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</si>
  <si>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</si>
  <si>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</si>
  <si>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</si>
  <si>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</si>
  <si>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</si>
  <si>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</si>
  <si>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</si>
  <si>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</si>
  <si>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</si>
  <si>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</si>
  <si>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</si>
  <si>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</si>
  <si>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</si>
  <si>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</si>
  <si>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</si>
  <si>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</si>
  <si>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</si>
  <si>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</si>
  <si>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</si>
  <si>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</si>
  <si>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</si>
  <si>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</si>
  <si>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</si>
  <si>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</si>
  <si>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</si>
  <si>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</si>
  <si>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</si>
  <si>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</si>
  <si>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</si>
  <si>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</si>
  <si>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</si>
  <si>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</si>
  <si>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</si>
  <si>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</si>
  <si>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</si>
  <si>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</si>
  <si>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</si>
  <si>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</si>
  <si>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</si>
  <si>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</si>
  <si>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</si>
  <si>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</si>
  <si>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</si>
  <si>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</si>
  <si>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</si>
  <si>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</si>
  <si>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</si>
  <si>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</si>
  <si>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</si>
  <si>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</si>
  <si>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</si>
  <si>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</si>
  <si>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</si>
  <si>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</si>
  <si>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</si>
  <si>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</si>
  <si>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</si>
  <si>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</si>
  <si>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</si>
  <si>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</si>
  <si>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</si>
  <si>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</si>
  <si>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</si>
  <si>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</si>
  <si>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</si>
  <si>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</si>
  <si>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</si>
  <si>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</si>
  <si>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</si>
  <si>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</si>
  <si>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</si>
  <si>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</si>
  <si>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</si>
  <si>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</si>
  <si>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</si>
  <si>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</si>
  <si>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</si>
  <si>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</si>
  <si>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</si>
  <si>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</si>
  <si>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</si>
  <si>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</si>
  <si>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</si>
  <si>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</si>
  <si>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</si>
  <si>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</si>
  <si>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</si>
  <si>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</si>
  <si>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</si>
  <si>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</si>
  <si>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</si>
  <si>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</si>
  <si>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</si>
  <si>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</si>
  <si>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</si>
  <si>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</si>
  <si>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</si>
  <si>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</si>
  <si>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</si>
  <si>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</si>
  <si>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</si>
  <si>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</si>
  <si>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</si>
  <si>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</si>
  <si>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</si>
  <si>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</si>
  <si>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</si>
  <si>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</si>
  <si>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</si>
  <si>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</si>
  <si>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</si>
  <si>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</si>
  <si>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</si>
  <si>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</si>
  <si>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</si>
  <si>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</si>
  <si>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</si>
  <si>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</si>
  <si>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</si>
  <si>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</si>
  <si>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</si>
  <si>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</si>
  <si>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</si>
  <si>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</si>
  <si>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</si>
  <si>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</si>
  <si>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</si>
  <si>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</si>
  <si>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</si>
  <si>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</si>
  <si>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</si>
  <si>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</si>
  <si>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</si>
  <si>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</si>
  <si>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</si>
  <si>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</si>
  <si>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</si>
  <si>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</si>
  <si>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</si>
  <si>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</si>
  <si>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</si>
  <si>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</si>
  <si>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</si>
  <si>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</si>
  <si>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</si>
  <si>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</si>
  <si>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</si>
  <si>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</si>
  <si>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</si>
  <si>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</si>
  <si>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</si>
  <si>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</si>
  <si>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</si>
  <si>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</si>
  <si>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</si>
  <si>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</si>
  <si>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</si>
  <si>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</si>
  <si>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</si>
  <si>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</si>
  <si>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</si>
  <si>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</si>
  <si>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</si>
  <si>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</si>
  <si>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</si>
  <si>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</si>
  <si>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</si>
  <si>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</si>
  <si>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</si>
  <si>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</si>
  <si>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</si>
  <si>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</si>
  <si>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</si>
  <si>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</si>
  <si>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</si>
  <si>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</si>
  <si>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</si>
  <si>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</si>
  <si>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</si>
  <si>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</si>
  <si>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</si>
  <si>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</si>
  <si>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</si>
  <si>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</si>
  <si>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</si>
  <si>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</si>
  <si>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</si>
  <si>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</si>
  <si>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</si>
  <si>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</si>
  <si>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</si>
  <si>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</si>
  <si>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</si>
  <si>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</si>
  <si>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</si>
  <si>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</si>
  <si>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</si>
  <si>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</si>
  <si>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</si>
  <si>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</si>
  <si>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</si>
  <si>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</si>
  <si>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</si>
  <si>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</si>
  <si>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</si>
  <si>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</si>
  <si>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</si>
  <si>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</si>
  <si>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</si>
  <si>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</si>
  <si>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</si>
  <si>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</si>
  <si>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</si>
  <si>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</si>
  <si>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</si>
  <si>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</si>
  <si>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</si>
  <si>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</si>
  <si>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</si>
  <si>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</si>
  <si>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</si>
  <si>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</si>
  <si>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</si>
  <si>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</si>
  <si>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</si>
  <si>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</si>
  <si>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</si>
  <si>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</si>
  <si>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</si>
  <si>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</si>
  <si>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</si>
  <si>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</si>
  <si>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</si>
  <si>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</si>
  <si>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</si>
  <si>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</si>
  <si>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</si>
  <si>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</si>
  <si>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</si>
  <si>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</si>
  <si>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</si>
  <si>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</si>
  <si>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</si>
  <si>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</si>
  <si>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</si>
  <si>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</si>
  <si>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</si>
  <si>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</si>
  <si>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</si>
  <si>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</si>
  <si>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</si>
  <si>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</si>
  <si>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</si>
  <si>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</si>
  <si>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</si>
  <si>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</si>
  <si>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</si>
  <si>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</si>
  <si>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</si>
  <si>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</si>
  <si>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</si>
  <si>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</si>
  <si>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</si>
  <si>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</si>
  <si>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</si>
  <si>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</si>
  <si>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</si>
  <si>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</si>
  <si>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</si>
  <si>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</si>
  <si>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</si>
  <si>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</si>
  <si>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</si>
  <si>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</si>
  <si>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</si>
  <si>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</si>
  <si>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</si>
  <si>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</si>
  <si>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</si>
  <si>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</si>
  <si>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</si>
  <si>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</si>
  <si>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</si>
  <si>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</si>
  <si>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</si>
  <si>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</si>
  <si>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</si>
  <si>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</si>
  <si>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</si>
  <si>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</si>
  <si>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</si>
  <si>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</si>
  <si>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</si>
  <si>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</si>
  <si>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</si>
  <si>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</si>
  <si>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</si>
  <si>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</si>
  <si>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</si>
  <si>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</si>
  <si>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</si>
  <si>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</si>
  <si>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</si>
  <si>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</si>
  <si>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</si>
  <si>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</si>
  <si>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</si>
  <si>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</si>
  <si>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</si>
  <si>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</si>
  <si>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</si>
  <si>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</si>
  <si>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</si>
  <si>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</si>
  <si>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</si>
  <si>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</si>
  <si>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</si>
  <si>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</si>
  <si>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</si>
  <si>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</si>
  <si>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</si>
  <si>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</si>
  <si>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</si>
  <si>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</si>
  <si>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</si>
  <si>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</si>
  <si>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</si>
  <si>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</si>
  <si>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</si>
  <si>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</si>
  <si>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</si>
  <si>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</si>
  <si>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</si>
  <si>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</si>
  <si>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</si>
  <si>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</si>
  <si>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</si>
  <si>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</si>
  <si>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</si>
  <si>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</si>
  <si>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</si>
  <si>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</si>
  <si>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</si>
  <si>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</si>
  <si>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</si>
  <si>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</si>
  <si>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</si>
  <si>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</si>
  <si>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</si>
  <si>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</si>
  <si>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</si>
  <si>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</si>
  <si>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</si>
  <si>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</si>
  <si>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</si>
  <si>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</si>
  <si>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</si>
  <si>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</si>
  <si>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</si>
  <si>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</si>
  <si>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</si>
  <si>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</si>
  <si>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</si>
  <si>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</si>
  <si>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</si>
  <si>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</si>
  <si>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</si>
  <si>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</si>
  <si>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</si>
  <si>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</si>
  <si>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</si>
  <si>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</si>
  <si>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</si>
  <si>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</si>
  <si>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</si>
  <si>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</si>
  <si>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</si>
  <si>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</si>
  <si>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</si>
  <si>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</si>
  <si>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</si>
  <si>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</si>
  <si>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</si>
  <si>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</si>
  <si>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</si>
  <si>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</si>
  <si>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</si>
  <si>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</si>
  <si>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</si>
  <si>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</si>
  <si>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</si>
  <si>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</si>
  <si>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</si>
  <si>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</si>
  <si>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</si>
  <si>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</si>
  <si>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</si>
  <si>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</si>
  <si>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</si>
  <si>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</si>
  <si>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</si>
  <si>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</si>
  <si>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</si>
  <si>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</si>
  <si>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</si>
  <si>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</si>
  <si>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</si>
  <si>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</si>
  <si>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</si>
  <si>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</si>
  <si>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</si>
  <si>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</si>
  <si>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</si>
  <si>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</si>
  <si>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</si>
  <si>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</si>
  <si>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</si>
  <si>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</si>
  <si>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</si>
  <si>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</si>
  <si>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</si>
  <si>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</si>
  <si>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</si>
  <si>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</si>
  <si>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</si>
  <si>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</si>
  <si>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</si>
  <si>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</si>
  <si>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</si>
  <si>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</si>
  <si>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</si>
  <si>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</si>
  <si>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</si>
  <si>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</si>
  <si>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</si>
  <si>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</si>
  <si>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</si>
  <si>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</si>
  <si>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</si>
  <si>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</si>
  <si>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</si>
  <si>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</si>
  <si>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</si>
  <si>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</si>
  <si>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</si>
  <si>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</si>
  <si>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</si>
  <si>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</si>
  <si>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</si>
  <si>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</si>
  <si>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</si>
  <si>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</si>
  <si>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</si>
  <si>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</si>
  <si>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</si>
  <si>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</si>
  <si>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</si>
  <si>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</si>
  <si>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</si>
  <si>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</si>
  <si>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</si>
  <si>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</si>
  <si>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</si>
  <si>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</si>
  <si>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</si>
  <si>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</si>
  <si>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</si>
  <si>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</si>
  <si>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</si>
  <si>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</si>
  <si>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</si>
  <si>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</si>
  <si>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</si>
  <si>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</si>
  <si>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</si>
  <si>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</si>
  <si>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</si>
  <si>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</si>
  <si>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</si>
  <si>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</si>
  <si>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</si>
  <si>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</si>
  <si>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</si>
  <si>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</si>
  <si>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</si>
  <si>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</si>
  <si>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</si>
  <si>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</si>
  <si>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</si>
  <si>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</si>
  <si>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</si>
  <si>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</si>
  <si>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</si>
  <si>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</si>
  <si>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</si>
  <si>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</si>
  <si>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</si>
  <si>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</si>
  <si>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</si>
  <si>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</si>
  <si>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</si>
  <si>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</si>
  <si>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</si>
  <si>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</si>
  <si>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</si>
  <si>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</si>
  <si>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</si>
  <si>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</si>
  <si>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</si>
  <si>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</si>
  <si>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</si>
  <si>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</si>
  <si>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</si>
  <si>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</si>
  <si>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</si>
  <si>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</si>
  <si>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</si>
  <si>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</si>
  <si>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</si>
  <si>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</si>
  <si>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</si>
  <si>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</si>
  <si>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</si>
  <si>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</si>
  <si>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</si>
  <si>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</si>
  <si>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</si>
  <si>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</si>
  <si>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</si>
  <si>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</si>
  <si>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</si>
  <si>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</si>
  <si>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</si>
  <si>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</si>
  <si>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</si>
  <si>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</si>
  <si>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</si>
  <si>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</si>
  <si>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</si>
  <si>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</si>
  <si>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</si>
  <si>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</si>
  <si>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</si>
  <si>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</si>
  <si>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</si>
  <si>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</si>
  <si>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</si>
  <si>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</si>
  <si>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</si>
  <si>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</si>
  <si>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</si>
  <si>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</si>
  <si>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</si>
  <si>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</si>
  <si>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</si>
  <si>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</si>
  <si>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</si>
  <si>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</si>
  <si>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</si>
  <si>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</si>
  <si>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</si>
  <si>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</si>
  <si>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</si>
  <si>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</si>
  <si>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</si>
  <si>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</si>
  <si>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</si>
  <si>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</si>
  <si>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</si>
  <si>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</si>
  <si>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</si>
  <si>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</si>
  <si>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</si>
  <si>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</si>
  <si>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</si>
  <si>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</si>
  <si>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</si>
  <si>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</si>
  <si>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</si>
  <si>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</si>
  <si>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</si>
  <si>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</si>
  <si>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</si>
  <si>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</si>
  <si>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</si>
  <si>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</si>
  <si>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</si>
  <si>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</si>
  <si>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</si>
  <si>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</si>
  <si>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</si>
  <si>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</si>
  <si>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</si>
  <si>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</si>
  <si>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</si>
  <si>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</si>
  <si>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</si>
  <si>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</si>
  <si>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</si>
  <si>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</si>
  <si>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</si>
  <si>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</si>
  <si>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</si>
  <si>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</si>
  <si>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</si>
  <si>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</si>
  <si>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</si>
  <si>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</si>
  <si>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</si>
  <si>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</si>
  <si>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</si>
  <si>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</si>
  <si>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</si>
  <si>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</si>
  <si>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</si>
  <si>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</si>
  <si>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</si>
  <si>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</si>
  <si>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</si>
  <si>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</si>
  <si>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</si>
  <si>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</si>
  <si>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</si>
  <si>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</si>
  <si>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</si>
  <si>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</si>
  <si>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</si>
  <si>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</si>
  <si>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</si>
  <si>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</si>
  <si>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</si>
  <si>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</si>
  <si>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</si>
  <si>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</si>
  <si>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</si>
  <si>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</si>
  <si>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</si>
  <si>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</si>
  <si>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</si>
  <si>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</si>
  <si>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</si>
  <si>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</si>
  <si>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</si>
  <si>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</si>
  <si>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</si>
  <si>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</si>
  <si>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</si>
  <si>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</si>
  <si>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</si>
  <si>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</si>
  <si>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</si>
  <si>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</si>
  <si>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</si>
  <si>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</si>
  <si>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</si>
  <si>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</si>
  <si>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</si>
  <si>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</si>
  <si>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</si>
  <si>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</si>
  <si>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</si>
  <si>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</si>
  <si>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</si>
  <si>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</si>
  <si>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</si>
  <si>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</si>
  <si>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</si>
  <si>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</si>
  <si>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</si>
  <si>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</si>
  <si>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</si>
  <si>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</si>
  <si>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</si>
  <si>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</si>
  <si>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</si>
  <si>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</si>
  <si>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</si>
  <si>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</si>
  <si>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</si>
  <si>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</si>
  <si>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</si>
  <si>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</si>
  <si>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</si>
  <si>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</si>
  <si>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</si>
  <si>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</si>
  <si>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</si>
  <si>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</si>
  <si>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</si>
  <si>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</si>
  <si>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</si>
  <si>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</si>
  <si>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</si>
  <si>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</si>
  <si>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</si>
  <si>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</si>
  <si>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</si>
  <si>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</si>
  <si>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</si>
  <si>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</si>
  <si>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</si>
  <si>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</si>
  <si>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</si>
  <si>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</si>
  <si>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</si>
  <si>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</si>
  <si>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</si>
  <si>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</si>
  <si>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</si>
  <si>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</si>
  <si>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</si>
  <si>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</si>
  <si>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</si>
  <si>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</si>
  <si>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</si>
  <si>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</si>
  <si>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</si>
  <si>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</si>
  <si>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</si>
  <si>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</si>
  <si>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</si>
  <si>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</si>
  <si>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</si>
  <si>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</si>
  <si>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</si>
  <si>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</si>
  <si>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</si>
  <si>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</si>
  <si>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</si>
  <si>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</si>
  <si>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</si>
  <si>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</si>
  <si>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</si>
  <si>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</si>
  <si>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</si>
  <si>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</si>
  <si>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</si>
  <si>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</si>
  <si>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</si>
  <si>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</si>
  <si>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</si>
  <si>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</si>
  <si>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</si>
  <si>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</si>
  <si>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</si>
  <si>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</si>
  <si>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</si>
  <si>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</si>
  <si>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</si>
  <si>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</si>
  <si>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</si>
  <si>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</si>
  <si>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</si>
  <si>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</si>
  <si>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</si>
  <si>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</si>
  <si>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</si>
  <si>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</si>
  <si>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</si>
  <si>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</si>
  <si>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</si>
  <si>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</si>
  <si>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</si>
  <si>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</si>
  <si>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</si>
  <si>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</si>
  <si>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</si>
  <si>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</si>
  <si>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</si>
  <si>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</si>
  <si>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</si>
  <si>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</si>
  <si>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</si>
  <si>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</si>
  <si>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</si>
  <si>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</si>
  <si>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</si>
  <si>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</si>
  <si>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</si>
  <si>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</si>
  <si>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</si>
  <si>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</si>
  <si>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</si>
  <si>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</si>
  <si>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</si>
  <si>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</si>
  <si>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</si>
  <si>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</si>
  <si>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</si>
  <si>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</si>
  <si>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</si>
  <si>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</si>
  <si>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</si>
  <si>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</si>
  <si>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</si>
  <si>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</si>
  <si>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</si>
  <si>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</si>
  <si>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</si>
  <si>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</si>
  <si>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</si>
  <si>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</si>
  <si>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</si>
  <si>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</si>
  <si>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</si>
  <si>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</si>
  <si>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</si>
  <si>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</si>
  <si>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</si>
  <si>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</si>
  <si>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</si>
  <si>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</si>
  <si>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</si>
  <si>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</si>
  <si>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</si>
  <si>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</si>
  <si>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</si>
  <si>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</si>
  <si>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</si>
  <si>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</si>
  <si>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</si>
  <si>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</si>
  <si>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</si>
  <si>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</si>
  <si>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</si>
  <si>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</si>
  <si>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</si>
  <si>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</si>
  <si>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</si>
  <si>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</si>
  <si>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</si>
  <si>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</si>
  <si>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</si>
  <si>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</si>
  <si>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</si>
  <si>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</si>
  <si>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</si>
  <si>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</si>
  <si>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</si>
  <si>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</si>
  <si>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</si>
  <si>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</si>
  <si>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</si>
  <si>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</si>
  <si>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</si>
  <si>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</si>
  <si>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</si>
  <si>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</si>
  <si>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</si>
  <si>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</si>
  <si>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</si>
  <si>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</si>
  <si>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</si>
  <si>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</si>
  <si>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</si>
  <si>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</si>
  <si>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</si>
  <si>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</si>
  <si>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</si>
  <si>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</si>
  <si>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</si>
  <si>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</si>
  <si>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</si>
  <si>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</si>
  <si>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</si>
  <si>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</si>
  <si>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</si>
  <si>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</si>
  <si>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</si>
  <si>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</si>
  <si>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</si>
  <si>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</si>
  <si>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</si>
  <si>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</si>
  <si>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</si>
  <si>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</si>
  <si>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</si>
  <si>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</si>
  <si>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</si>
  <si>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</si>
  <si>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</si>
  <si>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</si>
  <si>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</si>
  <si>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</si>
  <si>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</si>
  <si>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</si>
  <si>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</si>
  <si>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</si>
  <si>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</si>
  <si>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</si>
  <si>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</si>
  <si>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</si>
  <si>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</si>
  <si>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</si>
  <si>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</si>
  <si>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</si>
  <si>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</si>
  <si>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</si>
  <si>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</si>
  <si>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</si>
  <si>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</si>
  <si>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</si>
  <si>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</si>
  <si>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</si>
  <si>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</si>
  <si>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</si>
  <si>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</si>
  <si>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</si>
  <si>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</si>
  <si>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</si>
  <si>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</si>
  <si>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</si>
  <si>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</si>
  <si>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</si>
  <si>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</si>
  <si>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</si>
  <si>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</si>
  <si>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</si>
  <si>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</si>
  <si>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</si>
  <si>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</si>
  <si>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</si>
  <si>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</si>
  <si>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</si>
  <si>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</si>
  <si>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</si>
  <si>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</si>
  <si>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</si>
  <si>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</si>
  <si>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</si>
  <si>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</si>
  <si>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</si>
  <si>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</si>
  <si>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</si>
  <si>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</si>
  <si>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</si>
  <si>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</si>
  <si>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</si>
  <si>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</si>
  <si>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</si>
  <si>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</si>
  <si>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</si>
  <si>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</si>
  <si>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</si>
  <si>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</si>
  <si>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</si>
  <si>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</si>
  <si>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</si>
  <si>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</si>
  <si>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</si>
  <si>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</si>
  <si>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</si>
  <si>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</si>
  <si>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</si>
  <si>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</si>
  <si>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</si>
  <si>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</si>
  <si>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</si>
  <si>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</si>
  <si>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</si>
  <si>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</si>
  <si>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</si>
  <si>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</si>
  <si>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</si>
  <si>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</si>
  <si>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</si>
  <si>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</si>
  <si>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</si>
  <si>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</si>
  <si>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</si>
  <si>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</si>
  <si>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</si>
  <si>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</si>
  <si>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</si>
  <si>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</si>
  <si>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</si>
  <si>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</si>
  <si>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</si>
  <si>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</si>
  <si>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</si>
  <si>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</si>
  <si>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</si>
  <si>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</si>
  <si>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</si>
  <si>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</si>
  <si>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</si>
  <si>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</si>
  <si>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</si>
  <si>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</si>
  <si>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</si>
  <si>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</si>
  <si>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</si>
  <si>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</si>
  <si>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</si>
  <si>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</si>
  <si>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</si>
  <si>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</si>
  <si>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</si>
  <si>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</si>
  <si>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</si>
  <si>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</si>
  <si>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</si>
  <si>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</si>
  <si>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</si>
  <si>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</si>
  <si>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</si>
  <si>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</si>
  <si>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</si>
  <si>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</si>
  <si>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</si>
  <si>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</si>
  <si>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</si>
  <si>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</si>
  <si>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</si>
  <si>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</si>
  <si>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</si>
  <si>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</si>
  <si>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</si>
  <si>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</si>
  <si>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</si>
  <si>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</si>
  <si>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</si>
  <si>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</si>
  <si>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</si>
  <si>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</si>
  <si>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</si>
  <si>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</si>
  <si>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</si>
  <si>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</si>
  <si>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</si>
  <si>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</si>
  <si>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</si>
  <si>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</si>
  <si>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</si>
  <si>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</si>
  <si>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</si>
  <si>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</si>
  <si>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</si>
  <si>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</si>
  <si>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</si>
  <si>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</si>
  <si>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</si>
  <si>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</si>
  <si>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</si>
  <si>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</si>
  <si>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</si>
  <si>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</si>
  <si>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</si>
  <si>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</si>
  <si>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</si>
  <si>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</si>
  <si>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</si>
  <si>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</si>
  <si>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</si>
  <si>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</si>
  <si>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</si>
  <si>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</si>
  <si>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</si>
  <si>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</si>
  <si>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</si>
  <si>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</si>
  <si>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</si>
  <si>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</si>
  <si>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</si>
  <si>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</si>
  <si>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</si>
  <si>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</si>
  <si>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</si>
  <si>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</si>
  <si>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</si>
  <si>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</si>
  <si>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</si>
  <si>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</si>
  <si>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</si>
  <si>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</si>
  <si>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</si>
  <si>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</si>
  <si>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</si>
  <si>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</si>
  <si>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</si>
  <si>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</si>
  <si>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</si>
  <si>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</si>
  <si>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</si>
  <si>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</si>
  <si>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</si>
  <si>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</si>
  <si>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</si>
  <si>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</si>
  <si>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</si>
  <si>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</si>
  <si>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</si>
  <si>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</si>
  <si>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</si>
  <si>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</si>
  <si>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</si>
  <si>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</si>
  <si>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</si>
  <si>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</si>
  <si>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</si>
  <si>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</si>
  <si>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</si>
  <si>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</si>
  <si>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</si>
  <si>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</si>
  <si>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</si>
  <si>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</si>
  <si>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</si>
  <si>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</si>
  <si>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</si>
  <si>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</si>
  <si>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</si>
  <si>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</si>
  <si>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</si>
  <si>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</si>
  <si>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</si>
  <si>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</si>
  <si>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</si>
  <si>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</si>
  <si>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</si>
  <si>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</si>
  <si>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</si>
  <si>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</si>
  <si>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</si>
  <si>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</si>
  <si>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</si>
  <si>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</si>
  <si>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</si>
  <si>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</si>
  <si>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</si>
  <si>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</si>
  <si>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</si>
  <si>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</si>
  <si>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</si>
  <si>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</si>
  <si>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</si>
  <si>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</si>
  <si>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</si>
  <si>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</si>
  <si>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</si>
  <si>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</si>
  <si>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</si>
  <si>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</si>
  <si>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</si>
  <si>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</si>
  <si>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</si>
  <si>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</si>
  <si>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</si>
  <si>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</si>
  <si>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</si>
  <si>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</si>
  <si>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</si>
  <si>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</si>
  <si>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</si>
  <si>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</si>
  <si>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</si>
  <si>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</si>
  <si>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</si>
  <si>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</si>
  <si>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</si>
  <si>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</si>
  <si>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</si>
  <si>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</si>
  <si>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</si>
  <si>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</si>
  <si>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</si>
  <si>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</si>
  <si>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</si>
  <si>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</si>
  <si>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</si>
  <si>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</si>
  <si>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</si>
  <si>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</si>
  <si>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</si>
  <si>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</si>
  <si>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</si>
  <si>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</si>
  <si>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</si>
  <si>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</si>
  <si>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</si>
  <si>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</si>
  <si>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</si>
  <si>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</si>
  <si>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</si>
  <si>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</si>
  <si>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</si>
  <si>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</si>
  <si>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</si>
  <si>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</si>
  <si>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</si>
  <si>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</si>
  <si>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</si>
  <si>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</si>
  <si>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</si>
  <si>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</si>
  <si>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</si>
  <si>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</si>
  <si>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</si>
  <si>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</si>
  <si>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</si>
  <si>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</si>
  <si>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</si>
  <si>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</si>
  <si>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</si>
  <si>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</si>
  <si>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</si>
  <si>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</si>
  <si>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</si>
  <si>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</si>
  <si>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</si>
  <si>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</si>
  <si>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</si>
  <si>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</si>
  <si>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</si>
  <si>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</si>
  <si>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</si>
  <si>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</si>
  <si>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</si>
  <si>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</si>
  <si>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</si>
  <si>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</si>
  <si>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</si>
  <si>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</si>
  <si>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</si>
  <si>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</si>
  <si>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</si>
  <si>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</si>
  <si>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</si>
  <si>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</si>
  <si>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</si>
  <si>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</si>
  <si>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</si>
  <si>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</si>
  <si>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</si>
  <si>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</si>
  <si>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</si>
  <si>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</si>
  <si>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</si>
  <si>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</si>
  <si>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</si>
  <si>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</si>
  <si>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</si>
  <si>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</si>
  <si>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</si>
  <si>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</si>
  <si>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</si>
  <si>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</si>
  <si>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</si>
  <si>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</si>
  <si>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</si>
  <si>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</si>
  <si>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</si>
  <si>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</si>
  <si>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</si>
  <si>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</si>
  <si>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</si>
  <si>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</si>
  <si>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</si>
  <si>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</si>
  <si>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</si>
  <si>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</si>
  <si>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</si>
  <si>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</si>
  <si>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</si>
  <si>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</si>
  <si>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</si>
  <si>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</si>
  <si>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</si>
  <si>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</si>
  <si>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</si>
  <si>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</si>
  <si>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</si>
  <si>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</si>
  <si>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</si>
  <si>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</si>
  <si>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</si>
  <si>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</si>
  <si>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</si>
  <si>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</si>
  <si>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</si>
  <si>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</si>
  <si>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</si>
  <si>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</si>
  <si>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</si>
  <si>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</si>
  <si>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</si>
  <si>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</si>
  <si>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</si>
  <si>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</si>
  <si>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</si>
  <si>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</si>
  <si>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</si>
  <si>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</si>
  <si>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</si>
  <si>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</si>
  <si>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</si>
  <si>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</si>
  <si>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</si>
  <si>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</si>
  <si>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</si>
  <si>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</si>
  <si>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</si>
  <si>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</si>
  <si>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</si>
  <si>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</si>
  <si>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</si>
  <si>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</si>
  <si>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</si>
  <si>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</si>
  <si>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</si>
  <si>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</si>
  <si>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</si>
  <si>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</si>
  <si>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</si>
  <si>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</si>
  <si>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</si>
  <si>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</si>
  <si>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</si>
  <si>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</si>
  <si>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</si>
  <si>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</si>
  <si>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</si>
  <si>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</si>
  <si>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</si>
  <si>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</si>
  <si>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</si>
  <si>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</si>
  <si>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</si>
  <si>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</si>
  <si>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</si>
  <si>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</si>
  <si>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</si>
  <si>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</si>
  <si>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</si>
  <si>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</si>
  <si>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</si>
  <si>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</si>
  <si>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</si>
  <si>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</si>
  <si>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</si>
  <si>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</si>
  <si>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</si>
  <si>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</si>
  <si>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</si>
  <si>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</si>
  <si>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</si>
  <si>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</si>
  <si>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</si>
  <si>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</si>
  <si>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</si>
  <si>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</si>
  <si>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</si>
  <si>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</si>
  <si>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</si>
  <si>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</si>
  <si>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</si>
  <si>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</si>
  <si>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</si>
  <si>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</si>
  <si>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</si>
  <si>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</si>
  <si>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</si>
  <si>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</si>
  <si>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</si>
  <si>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</si>
  <si>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</si>
  <si>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</si>
  <si>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</si>
  <si>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</si>
  <si>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</si>
  <si>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</si>
  <si>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</si>
  <si>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</si>
  <si>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</si>
  <si>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</si>
  <si>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</si>
  <si>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</si>
  <si>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</si>
  <si>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</si>
  <si>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</si>
  <si>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</si>
  <si>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</si>
  <si>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</si>
  <si>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</si>
  <si>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</si>
  <si>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</si>
  <si>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</si>
  <si>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</si>
  <si>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</si>
  <si>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</si>
  <si>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</si>
  <si>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</si>
  <si>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</si>
  <si>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</si>
  <si>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</si>
  <si>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</si>
  <si>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</si>
  <si>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</si>
  <si>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</si>
  <si>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</si>
  <si>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</si>
  <si>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</si>
  <si>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</si>
  <si>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</si>
  <si>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</si>
  <si>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</si>
  <si>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</si>
  <si>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</si>
  <si>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</si>
  <si>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</si>
  <si>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</si>
  <si>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</si>
  <si>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</si>
  <si>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</si>
  <si>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</si>
  <si>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</si>
  <si>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</si>
  <si>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</si>
  <si>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</si>
  <si>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</si>
  <si>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</si>
  <si>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</si>
  <si>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</si>
  <si>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</si>
  <si>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</si>
  <si>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</si>
  <si>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</si>
  <si>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</si>
  <si>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</si>
  <si>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</si>
  <si>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</si>
  <si>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</si>
  <si>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</si>
  <si>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</si>
  <si>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</si>
  <si>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</si>
  <si>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</si>
  <si>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</si>
  <si>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</si>
  <si>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</si>
  <si>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</si>
  <si>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</si>
  <si>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</si>
  <si>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</si>
  <si>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</si>
  <si>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</si>
  <si>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</si>
  <si>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</si>
  <si>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</si>
  <si>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</si>
  <si>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</si>
  <si>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</si>
  <si>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</si>
  <si>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</si>
  <si>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</si>
  <si>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</si>
  <si>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</si>
  <si>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</si>
  <si>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</si>
  <si>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</si>
  <si>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</si>
  <si>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</si>
  <si>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</si>
  <si>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</si>
  <si>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</si>
  <si>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</si>
  <si>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</si>
  <si>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</si>
  <si>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</si>
  <si>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</si>
  <si>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</si>
  <si>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</si>
  <si>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</si>
  <si>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</si>
  <si>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</si>
  <si>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</si>
  <si>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</si>
  <si>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</si>
  <si>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</si>
  <si>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</si>
  <si>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</si>
  <si>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</si>
  <si>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</si>
  <si>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</si>
  <si>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</si>
  <si>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</si>
  <si>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</si>
  <si>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</si>
  <si>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</si>
  <si>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</si>
  <si>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</si>
  <si>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</si>
  <si>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</si>
  <si>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</si>
  <si>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</si>
  <si>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</si>
  <si>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</si>
  <si>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</si>
  <si>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</si>
  <si>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</si>
  <si>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</si>
  <si>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</si>
  <si>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</si>
  <si>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</si>
  <si>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</si>
  <si>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</si>
  <si>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</si>
  <si>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</si>
  <si>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</si>
  <si>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</si>
  <si>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</si>
  <si>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</si>
  <si>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</si>
  <si>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</si>
  <si>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</si>
  <si>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</si>
  <si>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</si>
  <si>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</si>
  <si>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</si>
  <si>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</si>
  <si>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</si>
  <si>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</si>
  <si>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</si>
  <si>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</si>
  <si>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</si>
  <si>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</si>
  <si>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</si>
  <si>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</si>
  <si>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</si>
  <si>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</si>
  <si>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</si>
  <si>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</si>
  <si>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</si>
  <si>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</si>
  <si>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</si>
  <si>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</si>
  <si>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</si>
  <si>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</si>
  <si>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</si>
  <si>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</si>
  <si>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</si>
  <si>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</si>
  <si>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</si>
  <si>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</si>
  <si>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</si>
  <si>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</si>
  <si>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</si>
  <si>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</si>
  <si>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</si>
  <si>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</si>
  <si>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</si>
  <si>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</si>
  <si>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</si>
  <si>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</si>
  <si>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</si>
  <si>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</si>
  <si>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</si>
  <si>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</si>
  <si>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</si>
  <si>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</si>
  <si>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</si>
  <si>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</si>
  <si>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</si>
  <si>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</si>
  <si>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</si>
  <si>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</si>
  <si>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</si>
  <si>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</si>
  <si>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</si>
  <si>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</si>
  <si>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</si>
  <si>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</si>
  <si>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</si>
  <si>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</si>
  <si>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</si>
  <si>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</si>
  <si>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</si>
  <si>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</si>
  <si>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</si>
  <si>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</si>
  <si>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</si>
  <si>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</si>
  <si>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</si>
  <si>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</si>
  <si>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</si>
  <si>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</si>
  <si>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</si>
  <si>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</si>
  <si>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</si>
  <si>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</si>
  <si>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</si>
  <si>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</si>
  <si>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</si>
  <si>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</si>
  <si>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</si>
  <si>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</si>
  <si>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</si>
  <si>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</si>
  <si>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</si>
  <si>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</si>
  <si>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</si>
  <si>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</si>
  <si>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</si>
  <si>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</si>
  <si>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</si>
  <si>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</si>
  <si>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</si>
  <si>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</si>
  <si>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</si>
  <si>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</si>
  <si>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</si>
  <si>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</si>
  <si>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</si>
  <si>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</si>
  <si>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</si>
  <si>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</si>
  <si>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</si>
  <si>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</si>
  <si>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</si>
  <si>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</si>
  <si>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</si>
  <si>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</si>
  <si>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</si>
  <si>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</si>
  <si>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</si>
  <si>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</si>
  <si>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</si>
  <si>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</si>
  <si>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</si>
  <si>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</si>
  <si>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</si>
  <si>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</si>
  <si>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</si>
  <si>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</si>
  <si>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</si>
  <si>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</si>
  <si>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</si>
  <si>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</si>
  <si>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</si>
  <si>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</si>
  <si>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</si>
  <si>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</si>
  <si>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</si>
  <si>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</si>
  <si>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</si>
  <si>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</si>
  <si>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</si>
  <si>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</si>
  <si>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</si>
  <si>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</si>
  <si>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</si>
  <si>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</si>
  <si>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</si>
  <si>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</si>
  <si>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</si>
  <si>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</si>
  <si>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</si>
  <si>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</si>
  <si>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</si>
  <si>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</si>
  <si>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</si>
  <si>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</si>
  <si>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</si>
  <si>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</si>
  <si>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</si>
  <si>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</si>
  <si>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</si>
  <si>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</si>
  <si>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</si>
  <si>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</si>
  <si>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</si>
  <si>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</si>
  <si>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</si>
  <si>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</si>
  <si>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</si>
  <si>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</si>
  <si>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</si>
  <si>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</si>
  <si>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</si>
  <si>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</si>
  <si>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</si>
  <si>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</si>
  <si>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</si>
  <si>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</si>
  <si>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</si>
  <si>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</si>
  <si>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</si>
  <si>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</si>
  <si>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</si>
  <si>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</si>
  <si>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</si>
  <si>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</si>
  <si>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</si>
  <si>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</si>
  <si>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</si>
  <si>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</si>
  <si>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</si>
  <si>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</si>
  <si>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</si>
  <si>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</si>
  <si>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</si>
  <si>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</si>
  <si>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</si>
  <si>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</si>
  <si>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</si>
  <si>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</si>
  <si>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</si>
  <si>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</si>
  <si>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</si>
  <si>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</si>
  <si>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</si>
  <si>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</si>
  <si>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</si>
  <si>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</si>
  <si>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</si>
  <si>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</si>
  <si>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</si>
  <si>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</si>
  <si>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</si>
  <si>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</si>
  <si>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</si>
  <si>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</si>
  <si>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</si>
  <si>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</si>
  <si>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</si>
  <si>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</si>
  <si>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</si>
  <si>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</si>
  <si>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</si>
  <si>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</si>
  <si>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</si>
  <si>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</si>
  <si>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</si>
  <si>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</si>
  <si>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</si>
  <si>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</si>
  <si>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</si>
  <si>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</si>
  <si>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</si>
  <si>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</si>
  <si>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</si>
  <si>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</si>
  <si>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</si>
  <si>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</si>
  <si>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</si>
  <si>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</si>
  <si>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</si>
  <si>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</si>
  <si>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</si>
  <si>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</si>
  <si>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</si>
  <si>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</si>
  <si>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</si>
  <si>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</si>
  <si>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</si>
  <si>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</si>
  <si>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</si>
  <si>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</si>
  <si>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</si>
  <si>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</si>
  <si>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</si>
  <si>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</si>
  <si>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</si>
  <si>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</si>
  <si>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</si>
  <si>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</si>
  <si>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</si>
  <si>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</si>
  <si>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</si>
  <si>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</si>
  <si>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</si>
  <si>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</si>
  <si>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</si>
  <si>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</si>
  <si>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</si>
  <si>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</si>
  <si>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</si>
  <si>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</si>
  <si>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</si>
  <si>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</si>
  <si>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</si>
  <si>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</si>
  <si>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</si>
  <si>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</si>
  <si>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</si>
  <si>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</si>
  <si>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</si>
  <si>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</si>
  <si>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</si>
  <si>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</si>
  <si>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</si>
  <si>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</si>
  <si>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</si>
  <si>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</si>
  <si>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</si>
  <si>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</si>
  <si>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</si>
  <si>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</si>
  <si>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</si>
  <si>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</si>
  <si>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</si>
  <si>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</si>
  <si>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</si>
  <si>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</si>
  <si>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</si>
  <si>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</si>
  <si>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</si>
  <si>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</si>
  <si>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</si>
  <si>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</si>
  <si>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</si>
  <si>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</si>
  <si>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</si>
  <si>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</si>
  <si>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</si>
  <si>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</si>
  <si>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</si>
  <si>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</si>
  <si>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</si>
  <si>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</si>
  <si>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</si>
  <si>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</si>
  <si>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</si>
  <si>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</si>
  <si>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</si>
  <si>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</si>
  <si>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</si>
  <si>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</si>
  <si>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</si>
  <si>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</si>
  <si>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</si>
  <si>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</si>
  <si>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</si>
  <si>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</si>
  <si>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</si>
  <si>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</si>
  <si>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</si>
  <si>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</si>
  <si>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</si>
  <si>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</si>
  <si>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</si>
  <si>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</si>
  <si>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</si>
  <si>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</si>
  <si>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</si>
  <si>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</si>
  <si>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</si>
  <si>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</si>
  <si>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</si>
  <si>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</si>
  <si>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</si>
  <si>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</si>
  <si>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</si>
  <si>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</si>
  <si>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</si>
  <si>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</si>
  <si>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</si>
  <si>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</si>
  <si>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</si>
  <si>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</si>
  <si>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</si>
  <si>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</si>
  <si>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</si>
  <si>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</si>
  <si>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</si>
  <si>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</si>
  <si>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</si>
  <si>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</si>
  <si>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</si>
  <si>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</si>
  <si>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</si>
  <si>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</si>
  <si>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</si>
  <si>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</si>
  <si>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</si>
  <si>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</si>
  <si>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</si>
  <si>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</si>
  <si>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</si>
  <si>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</si>
  <si>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</si>
  <si>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</si>
  <si>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</si>
  <si>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</si>
  <si>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</si>
  <si>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</si>
  <si>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</si>
  <si>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</si>
  <si>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</si>
  <si>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</si>
  <si>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</si>
  <si>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</si>
  <si>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</si>
  <si>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</si>
  <si>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</si>
  <si>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</si>
  <si>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</si>
  <si>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</si>
  <si>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</si>
  <si>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</si>
  <si>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</si>
  <si>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</si>
  <si>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</si>
  <si>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</si>
  <si>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</si>
  <si>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</si>
  <si>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</si>
  <si>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</si>
  <si>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</si>
  <si>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</si>
  <si>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</si>
  <si>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</si>
  <si>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</si>
  <si>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</si>
  <si>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</si>
  <si>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</si>
  <si>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</si>
  <si>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</si>
  <si>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</si>
  <si>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</si>
  <si>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</si>
  <si>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</si>
  <si>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</si>
  <si>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</si>
  <si>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</si>
  <si>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</si>
  <si>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</si>
  <si>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</si>
  <si>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</si>
  <si>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</si>
  <si>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</si>
  <si>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</si>
  <si>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</si>
  <si>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</si>
  <si>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</si>
  <si>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</si>
  <si>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</si>
  <si>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</si>
  <si>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</si>
  <si>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</si>
  <si>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</si>
  <si>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</si>
  <si>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</si>
  <si>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</si>
  <si>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</si>
  <si>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</si>
  <si>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</si>
  <si>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</si>
  <si>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</si>
  <si>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</si>
  <si>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</si>
  <si>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</si>
  <si>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</si>
  <si>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</si>
  <si>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</si>
  <si>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</si>
  <si>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</si>
  <si>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</si>
  <si>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</si>
  <si>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</si>
  <si>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</si>
  <si>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</si>
  <si>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</si>
  <si>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</si>
  <si>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</si>
  <si>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</si>
  <si>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</si>
  <si>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</si>
  <si>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</si>
  <si>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</si>
  <si>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</si>
  <si>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</si>
  <si>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</si>
  <si>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</si>
  <si>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</si>
  <si>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</si>
  <si>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</si>
  <si>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</si>
  <si>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</si>
  <si>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</si>
  <si>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</si>
  <si>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</si>
  <si>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</si>
  <si>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</si>
  <si>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</si>
  <si>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</si>
  <si>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</si>
  <si>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</si>
  <si>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</si>
  <si>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</si>
  <si>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</si>
  <si>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</si>
  <si>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</si>
  <si>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</si>
  <si>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</si>
  <si>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</si>
  <si>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</si>
  <si>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</si>
  <si>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</si>
  <si>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</si>
  <si>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</si>
  <si>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</si>
  <si>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</si>
  <si>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</si>
  <si>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</si>
  <si>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</si>
  <si>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</si>
  <si>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</si>
  <si>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</si>
  <si>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</si>
  <si>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</si>
  <si>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</si>
  <si>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</si>
  <si>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</si>
  <si>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</si>
  <si>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</si>
  <si>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</si>
  <si>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</si>
  <si>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</si>
  <si>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</si>
  <si>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</si>
  <si>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</si>
  <si>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</si>
  <si>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</si>
  <si>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</si>
  <si>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</si>
  <si>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</si>
  <si>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</si>
  <si>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</si>
  <si>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</si>
  <si>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</si>
  <si>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</si>
  <si>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</si>
  <si>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</si>
  <si>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</si>
  <si>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</si>
  <si>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</si>
  <si>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</si>
  <si>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</si>
  <si>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</si>
  <si>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</si>
  <si>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</si>
  <si>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</si>
  <si>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</si>
  <si>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</si>
  <si>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</si>
  <si>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</si>
  <si>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</si>
  <si>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</si>
  <si>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</si>
  <si>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</si>
  <si>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</si>
  <si>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</si>
  <si>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</si>
  <si>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</si>
  <si>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</si>
  <si>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</si>
  <si>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</si>
  <si>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</si>
  <si>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</si>
  <si>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</si>
  <si>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</si>
  <si>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</si>
  <si>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</si>
  <si>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</si>
  <si>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</si>
  <si>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</si>
  <si>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</si>
  <si>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</si>
  <si>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</si>
  <si>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</si>
  <si>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</si>
  <si>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</si>
  <si>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</si>
  <si>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</si>
  <si>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</si>
  <si>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</si>
  <si>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</si>
  <si>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</si>
  <si>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</si>
  <si>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</si>
  <si>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</si>
  <si>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</si>
  <si>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</si>
  <si>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</si>
  <si>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</si>
  <si>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</si>
  <si>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</si>
  <si>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</si>
  <si>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</si>
  <si>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</si>
  <si>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</si>
  <si>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</si>
  <si>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</si>
  <si>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</si>
  <si>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</si>
  <si>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</si>
  <si>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</si>
  <si>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</si>
  <si>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</si>
  <si>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</si>
  <si>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</si>
  <si>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</si>
  <si>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</si>
  <si>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</si>
  <si>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</si>
  <si>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</si>
  <si>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</si>
  <si>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</si>
  <si>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</si>
  <si>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</si>
  <si>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</si>
  <si>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</si>
  <si>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</si>
  <si>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</si>
  <si>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</si>
  <si>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</si>
  <si>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</si>
  <si>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</si>
  <si>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</si>
  <si>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</si>
  <si>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</si>
  <si>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</si>
  <si>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</si>
  <si>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</si>
  <si>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</si>
  <si>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</si>
  <si>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</si>
  <si>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</si>
  <si>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</si>
  <si>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</si>
  <si>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</si>
  <si>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</si>
  <si>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</si>
  <si>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</si>
  <si>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</si>
  <si>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</si>
  <si>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</si>
  <si>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</si>
  <si>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</si>
  <si>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</si>
  <si>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</si>
  <si>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</si>
  <si>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</si>
  <si>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</si>
  <si>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</si>
  <si>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</si>
  <si>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</si>
  <si>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</si>
  <si>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</si>
  <si>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</si>
  <si>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</si>
  <si>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</si>
  <si>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</si>
  <si>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</si>
  <si>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</si>
  <si>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</si>
  <si>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</si>
  <si>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</si>
  <si>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</si>
  <si>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</si>
  <si>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</si>
  <si>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</si>
  <si>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</si>
  <si>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</si>
  <si>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</si>
  <si>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</si>
  <si>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</si>
  <si>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</si>
  <si>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</si>
  <si>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</si>
  <si>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</si>
  <si>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</si>
  <si>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</si>
  <si>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</si>
  <si>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</si>
  <si>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</si>
  <si>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</si>
  <si>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</si>
  <si>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</si>
  <si>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</si>
  <si>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</si>
  <si>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</si>
  <si>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</si>
  <si>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</si>
  <si>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</si>
  <si>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</si>
  <si>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</si>
  <si>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</si>
  <si>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</si>
  <si>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</si>
  <si>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</si>
  <si>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</si>
  <si>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</si>
  <si>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</si>
  <si>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</si>
  <si>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</si>
  <si>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</si>
  <si>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</si>
  <si>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</si>
  <si>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</si>
  <si>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</si>
  <si>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</si>
  <si>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</si>
  <si>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</si>
  <si>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</si>
  <si>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</si>
  <si>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</si>
  <si>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</si>
  <si>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</si>
  <si>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</si>
  <si>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</si>
  <si>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</si>
  <si>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</si>
  <si>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</si>
  <si>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</si>
  <si>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</si>
  <si>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</si>
  <si>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</si>
  <si>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</si>
  <si>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</si>
  <si>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</si>
  <si>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</si>
  <si>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</si>
  <si>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</si>
  <si>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</si>
  <si>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</si>
  <si>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</si>
  <si>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</si>
  <si>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</si>
  <si>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</si>
  <si>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</si>
  <si>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</si>
  <si>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</si>
  <si>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</si>
  <si>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</si>
  <si>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</si>
  <si>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</si>
  <si>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</si>
  <si>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</si>
  <si>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</si>
  <si>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</si>
  <si>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</si>
  <si>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</si>
  <si>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</si>
  <si>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</si>
  <si>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</si>
  <si>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</si>
  <si>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</si>
  <si>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</si>
  <si>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</si>
  <si>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</si>
  <si>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</si>
  <si>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</si>
  <si>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</si>
  <si>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</si>
  <si>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</si>
  <si>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</si>
  <si>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</si>
  <si>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</si>
  <si>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</si>
  <si>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</si>
  <si>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</si>
  <si>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</si>
  <si>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</si>
  <si>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</si>
  <si>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</si>
  <si>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</si>
  <si>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</si>
  <si>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</si>
  <si>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</si>
  <si>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</si>
  <si>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</si>
  <si>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</si>
  <si>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</si>
  <si>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</si>
  <si>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</si>
  <si>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</si>
  <si>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</si>
  <si>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</si>
  <si>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</si>
  <si>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</si>
  <si>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</si>
  <si>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</si>
  <si>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</si>
  <si>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</si>
  <si>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</si>
  <si>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</si>
  <si>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</si>
  <si>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</si>
  <si>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</si>
  <si>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</si>
  <si>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</si>
  <si>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</si>
  <si>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</si>
  <si>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</si>
  <si>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</si>
  <si>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</si>
  <si>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</si>
  <si>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</si>
  <si>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</si>
  <si>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</si>
  <si>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</si>
  <si>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</si>
  <si>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</si>
  <si>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</si>
  <si>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</si>
  <si>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</si>
  <si>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</si>
  <si>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</si>
  <si>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</si>
  <si>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</si>
  <si>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</si>
  <si>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</si>
  <si>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</si>
  <si>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</si>
  <si>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</si>
  <si>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</si>
  <si>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</si>
  <si>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</si>
  <si>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</si>
  <si>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</si>
  <si>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</si>
  <si>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</si>
  <si>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</si>
  <si>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</si>
  <si>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</si>
  <si>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</si>
  <si>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</si>
  <si>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</si>
  <si>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</si>
  <si>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</si>
  <si>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</si>
  <si>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</si>
  <si>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</si>
  <si>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</si>
  <si>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</si>
  <si>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</si>
  <si>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</si>
  <si>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</si>
  <si>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</si>
  <si>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</si>
  <si>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</si>
  <si>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</si>
  <si>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</si>
  <si>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</si>
  <si>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</si>
  <si>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</si>
  <si>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</si>
  <si>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</si>
  <si>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</si>
  <si>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</si>
  <si>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</si>
  <si>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</si>
  <si>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</si>
  <si>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</si>
  <si>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</si>
  <si>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</si>
  <si>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</si>
  <si>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</si>
  <si>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</si>
  <si>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</si>
  <si>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</si>
  <si>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</si>
  <si>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</si>
  <si>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</si>
  <si>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</si>
  <si>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</si>
  <si>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</si>
  <si>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</si>
  <si>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</si>
  <si>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</si>
  <si>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</si>
  <si>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</si>
  <si>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</si>
  <si>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</si>
  <si>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</si>
  <si>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</si>
  <si>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</si>
  <si>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</si>
  <si>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</si>
  <si>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</si>
  <si>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</si>
  <si>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</si>
  <si>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</si>
  <si>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</si>
  <si>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</si>
  <si>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</si>
  <si>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</si>
  <si>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</si>
  <si>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</si>
  <si>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</si>
  <si>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</si>
  <si>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</si>
  <si>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</si>
  <si>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</si>
  <si>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</si>
  <si>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</si>
  <si>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</si>
  <si>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</si>
  <si>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</si>
  <si>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</si>
  <si>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</si>
  <si>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</si>
  <si>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</si>
  <si>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</si>
  <si>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</si>
  <si>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</si>
  <si>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</si>
  <si>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</si>
  <si>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</si>
  <si>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</si>
  <si>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</si>
  <si>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</si>
  <si>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</si>
  <si>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</si>
  <si>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</si>
  <si>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</si>
  <si>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</si>
  <si>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</si>
  <si>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</si>
  <si>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</si>
  <si>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</si>
  <si>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</si>
  <si>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</si>
  <si>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</si>
  <si>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</si>
  <si>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</si>
  <si>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</si>
  <si>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</si>
  <si>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</si>
  <si>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</si>
  <si>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</si>
  <si>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</si>
  <si>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</si>
  <si>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</si>
  <si>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</si>
  <si>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</si>
  <si>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</si>
  <si>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</si>
  <si>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</si>
  <si>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</si>
  <si>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</si>
  <si>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</si>
  <si>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</si>
  <si>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</si>
  <si>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</si>
  <si>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</si>
  <si>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</si>
  <si>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</si>
  <si>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</si>
  <si>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</si>
  <si>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</si>
  <si>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</si>
  <si>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</si>
  <si>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</si>
  <si>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</si>
  <si>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</si>
  <si>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</si>
  <si>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</si>
  <si>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</si>
  <si>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</si>
  <si>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</si>
  <si>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</si>
  <si>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</si>
  <si>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</si>
  <si>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</si>
  <si>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</si>
  <si>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</si>
  <si>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</si>
  <si>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</si>
  <si>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</si>
  <si>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</si>
  <si>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</si>
  <si>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</si>
  <si>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</si>
  <si>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</si>
  <si>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</si>
  <si>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</si>
  <si>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</si>
  <si>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</si>
  <si>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</si>
  <si>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</si>
  <si>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</si>
  <si>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</si>
  <si>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</si>
  <si>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</si>
  <si>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</si>
  <si>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</si>
  <si>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</si>
  <si>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</si>
  <si>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</si>
  <si>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</si>
  <si>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</si>
  <si>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</si>
  <si>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</si>
  <si>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</si>
  <si>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</si>
  <si>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</si>
  <si>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</si>
  <si>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</si>
  <si>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</si>
  <si>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</si>
  <si>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</si>
  <si>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</si>
  <si>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</si>
  <si>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</si>
  <si>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</si>
  <si>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</si>
  <si>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</si>
  <si>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</si>
  <si>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</si>
  <si>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</si>
  <si>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</si>
  <si>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</si>
  <si>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</si>
  <si>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</si>
  <si>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</si>
  <si>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</si>
  <si>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</si>
  <si>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</si>
  <si>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</si>
  <si>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</si>
  <si>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</si>
  <si>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</si>
  <si>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</si>
  <si>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</si>
  <si>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</si>
  <si>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</si>
  <si>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</si>
  <si>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</si>
  <si>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</si>
  <si>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</si>
  <si>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</si>
  <si>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</si>
  <si>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</si>
  <si>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</si>
  <si>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</si>
  <si>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</si>
  <si>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</si>
  <si>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</si>
  <si>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</si>
  <si>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</si>
  <si>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</si>
  <si>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</si>
  <si>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</si>
  <si>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</si>
  <si>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</si>
  <si>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</si>
  <si>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</si>
  <si>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</si>
  <si>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</si>
  <si>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</si>
  <si>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</si>
  <si>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</si>
  <si>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</si>
  <si>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</si>
  <si>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</si>
  <si>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</si>
  <si>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</si>
  <si>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</si>
  <si>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</si>
  <si>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</si>
  <si>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</si>
  <si>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</si>
  <si>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</si>
  <si>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</si>
  <si>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</si>
  <si>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</si>
  <si>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</si>
  <si>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</si>
  <si>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</si>
  <si>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</si>
  <si>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</si>
  <si>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</si>
  <si>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</si>
  <si>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</si>
  <si>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</si>
  <si>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</si>
  <si>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</si>
  <si>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</si>
  <si>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</si>
  <si>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</si>
  <si>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</si>
  <si>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</si>
  <si>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</si>
  <si>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</si>
  <si>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</si>
  <si>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</si>
  <si>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</si>
  <si>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</si>
  <si>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</si>
  <si>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</si>
  <si>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</si>
  <si>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</si>
  <si>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</si>
  <si>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</si>
  <si>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</si>
  <si>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</si>
  <si>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</si>
  <si>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</si>
  <si>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</si>
  <si>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</si>
  <si>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</si>
  <si>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</si>
  <si>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</si>
  <si>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</si>
  <si>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</si>
  <si>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</si>
  <si>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</si>
  <si>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</si>
  <si>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</si>
  <si>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</si>
  <si>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</si>
  <si>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</si>
  <si>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</si>
  <si>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</si>
  <si>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</si>
  <si>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</si>
  <si>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</si>
  <si>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</si>
  <si>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</si>
  <si>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</si>
  <si>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</si>
  <si>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</si>
  <si>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</si>
  <si>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</si>
  <si>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</si>
  <si>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</si>
  <si>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</si>
  <si>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</si>
  <si>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</si>
  <si>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</si>
  <si>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</si>
  <si>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</si>
  <si>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</si>
  <si>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</si>
  <si>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</si>
  <si>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</si>
  <si>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</si>
  <si>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</si>
  <si>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</si>
  <si>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</si>
  <si>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</si>
  <si>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</si>
  <si>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</si>
  <si>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</si>
  <si>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</si>
  <si>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</si>
  <si>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</si>
  <si>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</si>
  <si>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</si>
  <si>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</si>
  <si>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</si>
  <si>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</si>
  <si>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</si>
  <si>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</si>
  <si>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</si>
  <si>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</si>
  <si>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</si>
  <si>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</si>
  <si>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</si>
  <si>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</si>
  <si>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</si>
  <si>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</si>
  <si>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</si>
  <si>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</si>
  <si>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</si>
  <si>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</si>
  <si>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</si>
  <si>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</si>
  <si>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</si>
  <si>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</si>
  <si>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</si>
  <si>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</si>
  <si>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</si>
  <si>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</si>
  <si>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</si>
  <si>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</si>
  <si>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</si>
  <si>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</si>
  <si>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</si>
  <si>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</si>
  <si>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</si>
  <si>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</si>
  <si>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</si>
  <si>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</si>
  <si>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</si>
  <si>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</si>
  <si>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</si>
  <si>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</si>
  <si>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</si>
  <si>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</si>
  <si>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</si>
  <si>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</si>
  <si>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</si>
  <si>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</si>
  <si>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</si>
  <si>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</si>
  <si>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</si>
  <si>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</si>
  <si>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</si>
  <si>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</si>
  <si>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</si>
  <si>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</si>
  <si>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</si>
  <si>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</si>
  <si>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</si>
  <si>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</si>
  <si>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</si>
  <si>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</si>
  <si>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</si>
  <si>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</si>
  <si>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</si>
  <si>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</si>
  <si>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</si>
  <si>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</si>
  <si>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</si>
  <si>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</si>
  <si>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</si>
  <si>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</si>
  <si>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</si>
  <si>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</si>
  <si>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</si>
  <si>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</si>
  <si>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</si>
  <si>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</si>
  <si>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</si>
  <si>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</si>
  <si>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</si>
  <si>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</si>
  <si>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</si>
  <si>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</si>
  <si>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</si>
  <si>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</si>
  <si>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</si>
  <si>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</si>
  <si>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</si>
  <si>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</si>
  <si>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</si>
  <si>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</si>
  <si>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</si>
  <si>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</si>
  <si>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</si>
  <si>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</si>
  <si>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</si>
  <si>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</si>
  <si>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</si>
  <si>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</si>
  <si>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</si>
  <si>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</si>
  <si>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</si>
  <si>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</si>
  <si>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</si>
  <si>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</si>
  <si>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</si>
  <si>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</si>
  <si>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</si>
  <si>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</si>
  <si>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</si>
  <si>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</si>
  <si>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</si>
  <si>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</si>
  <si>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</si>
  <si>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</si>
  <si>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</si>
  <si>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</si>
  <si>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</si>
  <si>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</si>
  <si>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</si>
  <si>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</si>
  <si>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</si>
  <si>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</si>
  <si>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</si>
  <si>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</si>
  <si>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</si>
  <si>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</si>
  <si>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</si>
  <si>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</si>
  <si>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</si>
  <si>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</si>
  <si>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</si>
  <si>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</si>
  <si>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</si>
  <si>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</si>
  <si>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</si>
  <si>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</si>
  <si>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</si>
  <si>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</si>
  <si>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</si>
  <si>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</si>
  <si>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</si>
  <si>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</si>
  <si>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</si>
  <si>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</si>
  <si>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</si>
  <si>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</si>
  <si>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</si>
  <si>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</si>
  <si>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</si>
  <si>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</si>
  <si>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</si>
  <si>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</si>
  <si>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</si>
  <si>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</si>
  <si>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</si>
  <si>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</si>
  <si>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</si>
  <si>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</si>
  <si>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</si>
  <si>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</si>
  <si>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</si>
  <si>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</si>
  <si>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</si>
  <si>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</si>
  <si>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</si>
  <si>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</si>
  <si>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</si>
  <si>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</si>
  <si>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</si>
  <si>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</si>
  <si>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</si>
  <si>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</si>
  <si>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</si>
  <si>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</si>
  <si>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</si>
  <si>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</si>
  <si>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</si>
  <si>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</si>
  <si>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</si>
  <si>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</si>
  <si>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</si>
  <si>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</si>
  <si>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</si>
  <si>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</si>
  <si>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</si>
  <si>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</si>
  <si>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</si>
  <si>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</si>
  <si>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</si>
  <si>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</si>
  <si>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</si>
  <si>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</si>
  <si>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</si>
  <si>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</si>
  <si>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</si>
  <si>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</si>
  <si>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</si>
  <si>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</si>
  <si>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</si>
  <si>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</si>
  <si>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</si>
  <si>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</si>
  <si>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</si>
  <si>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</si>
  <si>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</si>
  <si>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</si>
  <si>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</si>
  <si>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</si>
  <si>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</si>
  <si>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</si>
  <si>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</si>
  <si>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</si>
  <si>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</si>
  <si>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</si>
  <si>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</si>
  <si>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</si>
  <si>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</si>
  <si>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</si>
  <si>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</si>
  <si>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</si>
  <si>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</si>
  <si>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</si>
  <si>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</si>
  <si>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</si>
  <si>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</si>
  <si>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</si>
  <si>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</si>
  <si>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</si>
  <si>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</si>
  <si>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</si>
  <si>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</si>
  <si>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</si>
  <si>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</si>
  <si>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</si>
  <si>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</si>
  <si>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</si>
  <si>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</si>
  <si>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</si>
  <si>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</si>
  <si>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</si>
  <si>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</si>
  <si>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</si>
  <si>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</si>
  <si>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</si>
  <si>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</si>
  <si>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</si>
  <si>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</si>
  <si>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</si>
  <si>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</si>
  <si>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</si>
  <si>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</si>
  <si>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</si>
  <si>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</si>
  <si>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</si>
  <si>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</si>
  <si>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</si>
  <si>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</si>
  <si>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</si>
  <si>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</si>
  <si>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</si>
  <si>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</si>
  <si>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</si>
  <si>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</si>
  <si>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</si>
  <si>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</si>
  <si>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</si>
  <si>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</si>
  <si>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</si>
  <si>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</si>
  <si>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</si>
  <si>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</si>
  <si>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</si>
  <si>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</si>
  <si>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</si>
  <si>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</si>
  <si>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</si>
  <si>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</si>
  <si>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</si>
  <si>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</si>
  <si>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</si>
  <si>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</si>
  <si>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</si>
  <si>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</si>
  <si>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</si>
  <si>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</si>
  <si>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</si>
  <si>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</si>
  <si>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</si>
  <si>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</si>
  <si>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</si>
  <si>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</si>
  <si>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</si>
  <si>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</si>
  <si>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</si>
  <si>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</si>
  <si>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</si>
  <si>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</si>
  <si>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</si>
  <si>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</si>
  <si>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</si>
  <si>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</si>
  <si>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</si>
  <si>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</si>
  <si>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</si>
  <si>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</si>
  <si>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</si>
  <si>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</si>
  <si>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</si>
  <si>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</si>
  <si>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</si>
  <si>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</si>
  <si>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</si>
  <si>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</si>
  <si>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</si>
  <si>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</si>
  <si>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</si>
  <si>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</si>
  <si>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</si>
  <si>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</si>
  <si>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</si>
  <si>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</si>
  <si>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</si>
  <si>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</si>
  <si>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</si>
  <si>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</si>
  <si>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</si>
  <si>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</si>
  <si>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</si>
  <si>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</si>
  <si>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</si>
  <si>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</si>
  <si>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</si>
  <si>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</si>
  <si>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</si>
  <si>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</si>
  <si>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</si>
  <si>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</si>
  <si>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</si>
  <si>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</si>
  <si>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</si>
  <si>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</si>
  <si>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</si>
  <si>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</si>
  <si>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</si>
  <si>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</si>
  <si>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</si>
  <si>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</si>
  <si>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</si>
  <si>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</si>
  <si>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</si>
  <si>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</si>
  <si>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</si>
  <si>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</si>
  <si>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</si>
  <si>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</si>
  <si>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</si>
  <si>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</si>
  <si>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</si>
  <si>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</si>
  <si>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</si>
  <si>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</si>
  <si>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</si>
  <si>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</si>
  <si>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</si>
  <si>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</si>
  <si>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</si>
  <si>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</si>
  <si>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</si>
  <si>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</si>
  <si>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</si>
  <si>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</si>
  <si>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</si>
  <si>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</si>
  <si>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</si>
  <si>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</si>
  <si>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</si>
  <si>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</si>
  <si>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</si>
  <si>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</si>
  <si>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</si>
  <si>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</si>
  <si>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</si>
  <si>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</si>
  <si>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</si>
  <si>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</si>
  <si>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</si>
  <si>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</si>
  <si>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</si>
  <si>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</si>
  <si>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</si>
  <si>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</si>
  <si>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</si>
  <si>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</si>
  <si>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</si>
  <si>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</si>
  <si>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</si>
  <si>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</si>
  <si>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</si>
  <si>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</si>
  <si>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</si>
  <si>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</si>
  <si>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</si>
  <si>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</si>
  <si>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</si>
  <si>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</si>
  <si>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</si>
  <si>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</si>
  <si>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</si>
  <si>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</si>
  <si>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</si>
  <si>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</si>
  <si>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</si>
  <si>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</si>
  <si>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</si>
  <si>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</si>
  <si>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</si>
  <si>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</si>
  <si>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</si>
  <si>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</si>
  <si>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</si>
  <si>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</si>
  <si>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</si>
  <si>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</si>
  <si>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</si>
  <si>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</si>
  <si>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</si>
  <si>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</si>
  <si>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</si>
  <si>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</si>
  <si>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</si>
  <si>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</si>
  <si>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</si>
  <si>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</si>
  <si>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</si>
  <si>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</si>
  <si>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</si>
  <si>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</si>
  <si>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</si>
  <si>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</si>
  <si>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</si>
  <si>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</si>
  <si>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</si>
  <si>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</si>
  <si>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</si>
  <si>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</si>
  <si>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</si>
  <si>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</si>
  <si>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</si>
  <si>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</si>
  <si>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</si>
  <si>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</si>
  <si>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</si>
  <si>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</si>
  <si>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</si>
  <si>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</si>
  <si>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</si>
  <si>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</si>
  <si>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</si>
  <si>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</si>
  <si>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</si>
  <si>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</si>
  <si>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</si>
  <si>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</si>
  <si>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</si>
  <si>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</si>
  <si>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</si>
  <si>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</si>
  <si>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</si>
  <si>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</si>
  <si>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</si>
  <si>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</si>
  <si>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</si>
  <si>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</si>
  <si>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</si>
  <si>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</si>
  <si>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</si>
  <si>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</si>
  <si>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</si>
  <si>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</si>
  <si>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</si>
  <si>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</si>
  <si>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</si>
  <si>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</si>
  <si>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</si>
  <si>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</si>
  <si>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</si>
  <si>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</si>
  <si>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</si>
  <si>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</si>
  <si>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</si>
  <si>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</si>
  <si>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</si>
  <si>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</si>
  <si>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</si>
  <si>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</si>
  <si>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</si>
  <si>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</si>
  <si>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</si>
  <si>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</si>
  <si>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</si>
  <si>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</si>
  <si>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</si>
  <si>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</si>
  <si>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</si>
  <si>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</si>
  <si>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</si>
  <si>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</si>
  <si>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</si>
  <si>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</si>
  <si>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</si>
  <si>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</si>
  <si>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</si>
  <si>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</si>
  <si>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</si>
  <si>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</si>
  <si>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</si>
  <si>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</si>
  <si>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</si>
  <si>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</si>
  <si>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</si>
  <si>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</si>
  <si>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</si>
  <si>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</si>
  <si>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</si>
  <si>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</si>
  <si>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</si>
  <si>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</si>
  <si>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</si>
  <si>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</si>
  <si>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</si>
  <si>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</si>
  <si>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</si>
  <si>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</si>
  <si>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</si>
  <si>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</si>
  <si>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</si>
  <si>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</si>
  <si>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</si>
  <si>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</si>
  <si>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</si>
  <si>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</si>
  <si>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</si>
  <si>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</si>
  <si>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</si>
  <si>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</si>
  <si>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</si>
  <si>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</si>
  <si>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</si>
  <si>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</si>
  <si>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</si>
  <si>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</si>
  <si>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</si>
  <si>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</si>
  <si>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</si>
  <si>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</si>
  <si>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</si>
  <si>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</si>
  <si>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</si>
  <si>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</si>
  <si>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</si>
  <si>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</si>
  <si>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</si>
  <si>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</si>
  <si>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</si>
  <si>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</si>
  <si>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</si>
  <si>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</si>
  <si>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</si>
  <si>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</si>
  <si>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</si>
  <si>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</si>
  <si>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</si>
  <si>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</si>
  <si>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</si>
  <si>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</si>
  <si>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</si>
  <si>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</si>
  <si>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</si>
  <si>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</si>
  <si>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</si>
  <si>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</si>
  <si>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</si>
  <si>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</si>
  <si>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</si>
  <si>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</si>
  <si>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</si>
  <si>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</si>
  <si>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</si>
  <si>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</si>
  <si>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</si>
  <si>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</si>
  <si>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</si>
  <si>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</si>
  <si>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</si>
  <si>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</si>
  <si>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</si>
  <si>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</si>
  <si>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</si>
  <si>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</si>
  <si>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</si>
  <si>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</si>
  <si>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</si>
  <si>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</si>
  <si>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</si>
  <si>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</si>
  <si>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</si>
  <si>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</si>
  <si>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</si>
  <si>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</si>
  <si>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</si>
  <si>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</si>
  <si>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</si>
  <si>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</si>
  <si>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</si>
  <si>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</si>
  <si>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</si>
  <si>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</si>
  <si>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</si>
  <si>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</si>
  <si>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</si>
  <si>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</si>
  <si>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</si>
  <si>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</si>
  <si>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</si>
  <si>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</si>
  <si>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</si>
  <si>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</si>
  <si>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</si>
  <si>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</si>
  <si>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</si>
  <si>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</si>
  <si>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</si>
  <si>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</si>
  <si>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</si>
  <si>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</si>
  <si>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</si>
  <si>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</si>
  <si>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</si>
  <si>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</si>
  <si>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</si>
  <si>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</si>
  <si>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</si>
  <si>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</si>
  <si>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</si>
  <si>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</si>
  <si>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</si>
  <si>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</si>
  <si>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</si>
  <si>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</si>
  <si>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</si>
  <si>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</si>
  <si>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</si>
  <si>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</si>
  <si>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</si>
  <si>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</si>
  <si>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</si>
  <si>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</si>
  <si>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</si>
  <si>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</si>
  <si>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</si>
  <si>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</si>
  <si>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</si>
  <si>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</si>
  <si>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</si>
  <si>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</si>
  <si>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</si>
  <si>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</si>
  <si>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</si>
  <si>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</si>
  <si>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</si>
  <si>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</si>
  <si>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</si>
  <si>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</si>
  <si>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</si>
  <si>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</si>
  <si>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</si>
  <si>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</si>
  <si>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</si>
  <si>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</si>
  <si>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</si>
  <si>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</si>
  <si>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</si>
  <si>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</si>
  <si>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</si>
  <si>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</si>
  <si>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</si>
  <si>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</si>
  <si>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</si>
  <si>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</si>
  <si>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</si>
  <si>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</si>
  <si>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</si>
  <si>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</si>
  <si>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</si>
  <si>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</si>
  <si>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</si>
  <si>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</si>
  <si>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</si>
  <si>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</si>
  <si>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</si>
  <si>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</si>
  <si>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</si>
  <si>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</si>
  <si>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</si>
  <si>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</si>
  <si>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</si>
  <si>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</si>
  <si>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</si>
  <si>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</si>
  <si>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</si>
  <si>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</si>
  <si>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</si>
  <si>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</si>
  <si>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</si>
  <si>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</si>
  <si>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</si>
  <si>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</si>
  <si>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</si>
  <si>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</si>
  <si>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</si>
  <si>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</si>
  <si>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</si>
  <si>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</si>
  <si>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</si>
  <si>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</si>
  <si>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</si>
  <si>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</si>
  <si>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</si>
  <si>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</si>
  <si>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</si>
  <si>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</si>
  <si>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</si>
  <si>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</si>
  <si>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</si>
  <si>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</si>
  <si>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</si>
  <si>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</si>
  <si>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</si>
  <si>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</si>
  <si>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</si>
  <si>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</si>
  <si>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</si>
  <si>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</si>
  <si>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</si>
  <si>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</si>
  <si>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</si>
  <si>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</si>
  <si>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</si>
  <si>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</si>
  <si>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</si>
  <si>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</si>
  <si>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</si>
  <si>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</si>
  <si>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</si>
  <si>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</si>
  <si>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</si>
  <si>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</si>
  <si>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</si>
  <si>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</si>
  <si>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</si>
  <si>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</si>
  <si>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</si>
  <si>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</si>
  <si>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</si>
  <si>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</si>
  <si>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</si>
  <si>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</si>
  <si>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</si>
  <si>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</si>
  <si>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</si>
  <si>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</si>
  <si>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</si>
  <si>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</si>
  <si>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</si>
  <si>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</si>
  <si>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</si>
  <si>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</si>
  <si>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</si>
  <si>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</si>
  <si>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</si>
  <si>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</si>
  <si>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</si>
  <si>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</si>
  <si>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</si>
  <si>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</si>
  <si>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</si>
  <si>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</si>
  <si>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</si>
  <si>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</si>
  <si>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</si>
  <si>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</si>
  <si>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</si>
  <si>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</si>
  <si>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</si>
  <si>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</si>
  <si>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</si>
  <si>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</si>
  <si>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</si>
  <si>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</si>
  <si>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</si>
  <si>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</si>
  <si>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</si>
  <si>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</si>
  <si>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</si>
  <si>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</si>
  <si>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</si>
  <si>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</si>
  <si>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</si>
  <si>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</si>
  <si>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</si>
  <si>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</si>
  <si>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</si>
  <si>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</si>
  <si>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</si>
  <si>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</si>
  <si>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</si>
  <si>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</si>
  <si>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</si>
  <si>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</si>
  <si>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</si>
  <si>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</si>
  <si>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</si>
  <si>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</si>
  <si>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</si>
  <si>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</si>
  <si>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</si>
  <si>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</si>
  <si>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</si>
  <si>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</si>
  <si>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</si>
  <si>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</si>
  <si>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</si>
  <si>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</si>
  <si>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</si>
  <si>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</si>
  <si>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</si>
  <si>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</si>
  <si>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</si>
  <si>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</si>
  <si>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</si>
  <si>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</si>
  <si>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</si>
  <si>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</si>
  <si>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</si>
  <si>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</si>
  <si>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</si>
  <si>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</si>
  <si>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</si>
  <si>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</si>
  <si>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</si>
  <si>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</si>
  <si>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</si>
  <si>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</si>
  <si>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</si>
  <si>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</si>
  <si>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</si>
  <si>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</si>
  <si>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</si>
  <si>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</si>
  <si>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</si>
  <si>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</si>
  <si>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</si>
  <si>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</si>
  <si>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</si>
  <si>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</si>
  <si>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</si>
  <si>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</si>
  <si>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</si>
  <si>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</si>
  <si>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</si>
  <si>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</si>
  <si>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</si>
  <si>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</si>
  <si>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</si>
  <si>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</si>
  <si>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</si>
  <si>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</si>
  <si>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</si>
  <si>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</si>
  <si>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</si>
  <si>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</si>
  <si>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</si>
  <si>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</si>
  <si>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</si>
  <si>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</si>
  <si>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</si>
  <si>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</si>
  <si>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</si>
  <si>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</si>
  <si>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</si>
  <si>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</si>
  <si>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</si>
  <si>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</si>
  <si>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</si>
  <si>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</si>
  <si>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</si>
  <si>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</si>
  <si>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</si>
  <si>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</si>
  <si>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</si>
  <si>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</si>
  <si>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</si>
  <si>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</si>
  <si>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</si>
  <si>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</si>
  <si>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</si>
  <si>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</si>
  <si>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</si>
  <si>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</si>
  <si>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</si>
  <si>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</si>
  <si>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</si>
  <si>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</si>
  <si>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</si>
  <si>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</si>
  <si>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</si>
  <si>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</si>
  <si>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</si>
  <si>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</si>
  <si>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</si>
  <si>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</si>
  <si>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</si>
  <si>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</si>
  <si>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</si>
  <si>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</si>
  <si>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</si>
  <si>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</si>
  <si>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</si>
  <si>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</si>
  <si>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</si>
  <si>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</si>
  <si>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</si>
  <si>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</si>
  <si>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</si>
  <si>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</si>
  <si>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</si>
  <si>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</si>
  <si>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</si>
  <si>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</si>
  <si>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</si>
  <si>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</si>
  <si>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</si>
  <si>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</si>
  <si>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</si>
  <si>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</si>
  <si>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</si>
  <si>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</si>
  <si>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</si>
  <si>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</si>
  <si>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</si>
  <si>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</si>
  <si>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</si>
  <si>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</si>
  <si>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</si>
  <si>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</si>
  <si>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</si>
  <si>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</si>
  <si>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</si>
  <si>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</si>
  <si>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</si>
  <si>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</si>
  <si>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</si>
  <si>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</si>
  <si>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</si>
  <si>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</si>
  <si>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</si>
  <si>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</si>
  <si>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</si>
  <si>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</si>
  <si>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</si>
  <si>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</si>
  <si>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</si>
  <si>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</si>
  <si>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</si>
  <si>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</si>
  <si>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</si>
  <si>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</si>
  <si>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</si>
  <si>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</si>
  <si>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</si>
  <si>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</si>
  <si>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</si>
  <si>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</si>
  <si>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</si>
  <si>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</si>
  <si>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</si>
  <si>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</si>
  <si>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</si>
  <si>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</si>
  <si>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</si>
  <si>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</si>
  <si>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</si>
  <si>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</si>
  <si>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</si>
  <si>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</si>
  <si>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</si>
  <si>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</si>
  <si>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</si>
  <si>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</si>
  <si>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</si>
  <si>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</si>
  <si>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</si>
  <si>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</si>
  <si>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</si>
  <si>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</si>
  <si>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</si>
  <si>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</si>
  <si>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</si>
  <si>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</si>
  <si>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</si>
  <si>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</si>
  <si>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</si>
  <si>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</si>
  <si>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</si>
  <si>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</si>
  <si>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</si>
  <si>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</si>
  <si>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</si>
  <si>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</si>
  <si>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</si>
  <si>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</si>
  <si>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</si>
  <si>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</si>
  <si>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</si>
  <si>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</si>
  <si>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</si>
  <si>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</si>
  <si>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</si>
  <si>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</si>
  <si>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</si>
  <si>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</si>
  <si>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</si>
  <si>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</si>
  <si>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</si>
  <si>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</si>
  <si>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</si>
  <si>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</si>
  <si>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</si>
  <si>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</si>
  <si>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</si>
  <si>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</si>
  <si>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</si>
  <si>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</si>
  <si>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</si>
  <si>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</si>
  <si>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</si>
  <si>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</si>
  <si>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</si>
  <si>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</si>
  <si>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</si>
  <si>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</si>
  <si>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</si>
  <si>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</si>
  <si>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</si>
  <si>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</si>
  <si>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</si>
  <si>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</si>
  <si>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</si>
  <si>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</si>
  <si>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</si>
  <si>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</si>
  <si>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</si>
  <si>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</si>
  <si>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</si>
  <si>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</si>
  <si>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</si>
  <si>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</si>
  <si>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</si>
  <si>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</si>
  <si>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</si>
  <si>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</si>
  <si>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</si>
  <si>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</si>
  <si>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</si>
  <si>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</si>
  <si>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</si>
  <si>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</si>
  <si>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</si>
  <si>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</si>
  <si>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</si>
  <si>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</si>
  <si>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</si>
  <si>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</si>
  <si>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</si>
  <si>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</si>
  <si>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</si>
  <si>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</si>
  <si>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</si>
  <si>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</si>
  <si>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</si>
  <si>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</si>
  <si>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</si>
  <si>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</si>
  <si>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</si>
  <si>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</si>
  <si>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</si>
  <si>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</si>
  <si>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</si>
  <si>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</si>
  <si>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</si>
  <si>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</si>
  <si>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</si>
  <si>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</si>
  <si>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</si>
  <si>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</si>
  <si>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</si>
  <si>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</si>
  <si>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</si>
  <si>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</si>
  <si>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</si>
  <si>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</si>
  <si>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</si>
  <si>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</si>
  <si>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</si>
  <si>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</si>
  <si>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</si>
  <si>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</si>
  <si>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</si>
  <si>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</si>
  <si>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</si>
  <si>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</si>
  <si>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</si>
  <si>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</si>
  <si>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</si>
  <si>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</si>
  <si>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</si>
  <si>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</si>
  <si>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</si>
  <si>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</si>
  <si>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</si>
  <si>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</si>
  <si>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</si>
  <si>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</si>
  <si>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</si>
  <si>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</si>
  <si>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</si>
  <si>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</si>
  <si>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</si>
  <si>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</si>
  <si>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</si>
  <si>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</si>
  <si>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</si>
  <si>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</si>
  <si>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</si>
  <si>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</si>
  <si>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</si>
  <si>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</si>
  <si>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</si>
  <si>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</si>
  <si>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</si>
  <si>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</si>
  <si>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</si>
  <si>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</si>
  <si>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</si>
  <si>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</si>
  <si>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</si>
  <si>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</si>
  <si>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</si>
  <si>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</si>
  <si>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</si>
  <si>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</si>
  <si>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</si>
  <si>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</si>
  <si>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</si>
  <si>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</si>
  <si>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</si>
  <si>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</si>
  <si>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</si>
  <si>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</si>
  <si>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</si>
  <si>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</si>
  <si>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</si>
  <si>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</si>
  <si>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</si>
  <si>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</si>
  <si>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</si>
  <si>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</si>
  <si>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</si>
  <si>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</si>
  <si>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</si>
  <si>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</si>
  <si>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</si>
  <si>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</si>
  <si>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</si>
  <si>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</si>
  <si>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</si>
  <si>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</si>
  <si>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</si>
  <si>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</si>
  <si>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</si>
  <si>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</si>
  <si>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</si>
  <si>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</si>
  <si>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</si>
  <si>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</si>
  <si>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</si>
  <si>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</si>
  <si>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</si>
  <si>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</si>
  <si>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</si>
  <si>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</si>
  <si>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</si>
  <si>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</si>
  <si>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</si>
  <si>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</si>
  <si>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</si>
  <si>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</si>
  <si>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</si>
  <si>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</si>
  <si>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</si>
  <si>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</si>
  <si>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</si>
  <si>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</si>
  <si>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</si>
  <si>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</si>
  <si>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</si>
  <si>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</si>
  <si>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</si>
  <si>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</si>
  <si>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</si>
  <si>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</si>
  <si>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</si>
  <si>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</si>
  <si>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</si>
  <si>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</si>
  <si>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</si>
  <si>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</si>
  <si>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</si>
  <si>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</si>
  <si>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</si>
  <si>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</si>
  <si>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</si>
  <si>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</si>
  <si>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</si>
  <si>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</si>
  <si>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</si>
  <si>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</si>
  <si>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</si>
  <si>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</si>
  <si>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</si>
  <si>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</si>
  <si>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</si>
  <si>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</si>
  <si>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</si>
  <si>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</si>
  <si>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</si>
  <si>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</si>
  <si>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</si>
  <si>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</si>
  <si>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</si>
  <si>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</si>
  <si>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</si>
  <si>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</si>
  <si>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</si>
  <si>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</si>
  <si>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</si>
  <si>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</si>
  <si>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</si>
  <si>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</si>
  <si>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</si>
  <si>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</si>
  <si>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</si>
  <si>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</si>
  <si>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</si>
  <si>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</si>
  <si>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</si>
  <si>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</si>
  <si>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</si>
  <si>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</si>
  <si>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</si>
  <si>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</si>
  <si>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</si>
  <si>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</si>
  <si>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</si>
  <si>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</si>
  <si>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</si>
  <si>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</si>
  <si>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</si>
  <si>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</si>
  <si>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</si>
  <si>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</si>
  <si>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</si>
  <si>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</si>
  <si>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</si>
  <si>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</si>
  <si>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</si>
  <si>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</si>
  <si>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</si>
  <si>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</si>
  <si>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</si>
  <si>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</si>
  <si>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</si>
  <si>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</si>
  <si>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</si>
  <si>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</si>
  <si>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</si>
  <si>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</si>
  <si>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</si>
  <si>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</si>
  <si>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</si>
  <si>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</si>
  <si>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</si>
  <si>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</si>
  <si>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</si>
  <si>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</si>
  <si>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</si>
  <si>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</si>
  <si>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</si>
  <si>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</si>
  <si>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</si>
  <si>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</si>
  <si>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</si>
  <si>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</si>
  <si>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</si>
  <si>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</si>
  <si>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</si>
  <si>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</si>
  <si>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</si>
  <si>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</si>
  <si>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</si>
  <si>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</si>
  <si>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</si>
  <si>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</si>
  <si>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</si>
  <si>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</si>
  <si>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</si>
  <si>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</si>
  <si>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</si>
  <si>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</si>
  <si>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</si>
  <si>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</si>
  <si>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</si>
  <si>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</si>
  <si>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</si>
  <si>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</si>
  <si>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</si>
  <si>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</si>
  <si>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</si>
  <si>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</si>
  <si>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</si>
  <si>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</si>
  <si>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</si>
  <si>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</si>
  <si>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</si>
  <si>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</si>
  <si>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</si>
  <si>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</si>
  <si>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</si>
  <si>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</si>
  <si>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</si>
  <si>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</si>
  <si>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</si>
  <si>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</si>
  <si>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</si>
  <si>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</si>
  <si>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</si>
  <si>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</si>
  <si>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</si>
  <si>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</si>
  <si>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</si>
  <si>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</si>
  <si>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</si>
  <si>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</si>
  <si>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</si>
  <si>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</si>
  <si>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</si>
  <si>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</si>
  <si>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</si>
  <si>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</si>
  <si>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</si>
  <si>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</si>
  <si>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</si>
  <si>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</si>
  <si>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</si>
  <si>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</si>
  <si>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</si>
  <si>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</si>
  <si>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</si>
  <si>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</si>
  <si>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</si>
  <si>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</si>
  <si>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</si>
  <si>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</si>
  <si>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</si>
  <si>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</si>
  <si>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</si>
  <si>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</si>
  <si>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</si>
  <si>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</si>
  <si>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</si>
  <si>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</si>
  <si>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</si>
  <si>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</si>
  <si>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</si>
  <si>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</si>
  <si>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</si>
  <si>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</si>
  <si>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</si>
  <si>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</si>
  <si>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</si>
  <si>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</si>
  <si>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</si>
  <si>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</si>
  <si>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</si>
  <si>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</si>
  <si>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</si>
  <si>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</si>
  <si>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</si>
  <si>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</si>
  <si>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</si>
  <si>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</si>
  <si>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</si>
  <si>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</si>
  <si>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</si>
  <si>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</si>
  <si>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</si>
  <si>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</si>
  <si>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</si>
  <si>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</si>
  <si>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</si>
  <si>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</si>
  <si>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</si>
  <si>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</si>
  <si>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</si>
  <si>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</si>
  <si>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</si>
  <si>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</si>
  <si>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</si>
  <si>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</si>
  <si>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</si>
  <si>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</si>
  <si>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</si>
  <si>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</si>
  <si>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</si>
  <si>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</si>
  <si>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</si>
  <si>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</si>
  <si>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</si>
  <si>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</si>
  <si>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</si>
  <si>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</si>
  <si>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</si>
  <si>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</si>
  <si>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</si>
  <si>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</si>
  <si>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</si>
  <si>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</si>
  <si>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</si>
  <si>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</si>
  <si>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</si>
  <si>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</si>
  <si>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</si>
  <si>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</si>
  <si>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</si>
  <si>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</si>
  <si>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</si>
  <si>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</si>
  <si>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</si>
  <si>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</si>
  <si>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</si>
  <si>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</si>
  <si>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</si>
  <si>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</si>
  <si>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</si>
  <si>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</si>
  <si>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</si>
  <si>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</si>
  <si>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</si>
  <si>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</si>
  <si>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</si>
  <si>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</si>
  <si>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</si>
  <si>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</si>
  <si>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</si>
  <si>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</si>
  <si>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</si>
  <si>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</si>
  <si>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</si>
  <si>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</si>
  <si>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</si>
  <si>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</si>
  <si>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</si>
  <si>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</si>
  <si>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</si>
  <si>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</si>
  <si>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</si>
  <si>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</si>
  <si>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</si>
  <si>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</si>
  <si>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</si>
  <si>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</si>
  <si>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</si>
  <si>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</si>
  <si>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</si>
  <si>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</si>
  <si>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</si>
  <si>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</si>
  <si>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</si>
  <si>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</si>
  <si>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</si>
  <si>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</si>
  <si>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</si>
  <si>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</si>
  <si>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</si>
  <si>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</si>
  <si>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</si>
  <si>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</si>
  <si>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</si>
  <si>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</si>
  <si>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</si>
  <si>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</si>
  <si>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</si>
  <si>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</si>
  <si>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</si>
  <si>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</si>
  <si>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</si>
  <si>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</si>
  <si>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</si>
  <si>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</si>
  <si>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</si>
  <si>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</si>
  <si>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</si>
  <si>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</si>
  <si>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</si>
  <si>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</si>
  <si>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</si>
  <si>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</si>
  <si>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</si>
  <si>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</si>
  <si>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</si>
  <si>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</si>
  <si>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</si>
  <si>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</si>
  <si>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</si>
  <si>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</si>
  <si>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</si>
  <si>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</si>
  <si>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</si>
  <si>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</si>
  <si>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</si>
  <si>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</si>
  <si>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</si>
  <si>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</si>
  <si>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</si>
  <si>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</si>
  <si>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</si>
  <si>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</si>
  <si>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</si>
  <si>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</si>
  <si>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</si>
  <si>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</si>
  <si>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</si>
  <si>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</si>
  <si>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</si>
  <si>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</si>
  <si>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</si>
  <si>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</si>
  <si>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</si>
  <si>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</si>
  <si>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</si>
  <si>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</si>
  <si>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</si>
  <si>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</si>
  <si>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</si>
  <si>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</si>
  <si>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</si>
  <si>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</si>
  <si>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</si>
  <si>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</si>
  <si>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</si>
  <si>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</si>
  <si>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</si>
  <si>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</si>
  <si>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</si>
  <si>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</si>
  <si>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</si>
  <si>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</si>
  <si>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</si>
  <si>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</si>
  <si>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</si>
  <si>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</si>
  <si>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</si>
  <si>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</si>
  <si>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</si>
  <si>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</si>
  <si>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</si>
  <si>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</si>
  <si>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</si>
  <si>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</si>
  <si>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</si>
  <si>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</si>
  <si>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</si>
  <si>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</si>
  <si>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</si>
  <si>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</si>
  <si>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</si>
  <si>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</si>
  <si>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</si>
  <si>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</si>
  <si>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</si>
  <si>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</si>
  <si>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</si>
  <si>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</si>
  <si>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</si>
  <si>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</si>
  <si>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</si>
  <si>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</si>
  <si>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</si>
  <si>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</si>
  <si>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</si>
  <si>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</si>
  <si>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</si>
  <si>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</si>
  <si>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</si>
  <si>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</si>
  <si>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</si>
  <si>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</si>
  <si>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</si>
  <si>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</si>
  <si>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</si>
  <si>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</si>
  <si>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</si>
  <si>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</si>
  <si>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</si>
  <si>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</si>
  <si>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</si>
  <si>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</si>
  <si>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</si>
  <si>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</si>
  <si>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</si>
  <si>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</si>
  <si>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</si>
  <si>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</si>
  <si>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</si>
  <si>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</si>
  <si>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</si>
  <si>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</si>
  <si>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</si>
  <si>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</si>
  <si>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</si>
  <si>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</si>
  <si>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</si>
  <si>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</si>
  <si>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</si>
  <si>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</si>
  <si>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</si>
  <si>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</si>
  <si>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</si>
  <si>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</si>
  <si>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</si>
  <si>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</si>
  <si>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</si>
  <si>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</si>
  <si>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</si>
  <si>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</si>
  <si>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</si>
  <si>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</si>
  <si>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</si>
  <si>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</si>
  <si>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</si>
  <si>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</si>
  <si>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</si>
  <si>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</si>
  <si>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</si>
  <si>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</si>
  <si>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</si>
  <si>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</si>
  <si>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</si>
  <si>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</si>
  <si>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</si>
  <si>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</si>
  <si>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</si>
  <si>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</si>
  <si>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</si>
  <si>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</si>
  <si>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</si>
  <si>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</si>
  <si>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</si>
  <si>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</si>
  <si>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</si>
  <si>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</si>
  <si>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</si>
  <si>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</si>
  <si>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</si>
  <si>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</si>
  <si>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</si>
  <si>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</si>
  <si>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</si>
  <si>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</si>
  <si>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</si>
  <si>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</si>
  <si>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</si>
  <si>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</si>
  <si>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</si>
  <si>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</si>
  <si>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</si>
  <si>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</si>
  <si>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</si>
  <si>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</si>
  <si>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</si>
  <si>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</si>
  <si>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</si>
  <si>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</si>
  <si>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</si>
  <si>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</si>
  <si>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</si>
  <si>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</si>
  <si>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</si>
  <si>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</si>
  <si>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</si>
  <si>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</si>
  <si>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</si>
  <si>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</si>
  <si>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</si>
  <si>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</si>
  <si>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</si>
  <si>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</si>
  <si>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</si>
  <si>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</si>
  <si>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</si>
  <si>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</si>
  <si>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</si>
  <si>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</si>
  <si>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</si>
  <si>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</si>
  <si>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</si>
  <si>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</si>
  <si>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</si>
  <si>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</si>
  <si>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</si>
  <si>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</si>
  <si>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</si>
  <si>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</si>
  <si>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</si>
  <si>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</si>
  <si>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</si>
  <si>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</si>
  <si>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</si>
  <si>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</si>
  <si>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</si>
  <si>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</si>
  <si>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</si>
  <si>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</si>
  <si>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</si>
  <si>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</si>
  <si>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</si>
  <si>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</si>
  <si>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</si>
  <si>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</si>
  <si>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</si>
  <si>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</si>
  <si>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</si>
  <si>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</si>
  <si>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</si>
  <si>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</si>
  <si>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</si>
  <si>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</si>
  <si>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</si>
  <si>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</si>
  <si>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</si>
  <si>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</si>
  <si>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</si>
  <si>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</si>
  <si>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</si>
  <si>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</si>
  <si>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</si>
  <si>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</si>
  <si>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</si>
  <si>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</si>
  <si>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</si>
  <si>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</si>
  <si>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</si>
  <si>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</si>
  <si>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</si>
  <si>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</si>
  <si>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</si>
  <si>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</si>
  <si>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</si>
  <si>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</si>
  <si>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</si>
  <si>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</si>
  <si>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</si>
  <si>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</si>
  <si>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</si>
  <si>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</si>
  <si>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</si>
  <si>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</si>
  <si>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</si>
  <si>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</si>
  <si>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</si>
  <si>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</si>
  <si>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</si>
  <si>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</si>
  <si>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</si>
  <si>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</si>
  <si>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</si>
  <si>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</si>
  <si>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</si>
  <si>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</si>
  <si>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</si>
  <si>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</si>
  <si>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</si>
  <si>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</si>
  <si>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</si>
  <si>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</si>
  <si>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</si>
  <si>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</si>
  <si>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</si>
  <si>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</si>
  <si>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</si>
  <si>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</si>
  <si>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</si>
  <si>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</si>
  <si>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</si>
  <si>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</si>
  <si>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</si>
  <si>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</si>
  <si>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</si>
  <si>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</si>
  <si>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</si>
  <si>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</si>
  <si>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</si>
  <si>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</si>
  <si>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</si>
  <si>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</si>
  <si>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</si>
  <si>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</si>
  <si>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</si>
  <si>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</si>
  <si>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</si>
  <si>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</si>
  <si>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</si>
  <si>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</si>
  <si>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</si>
  <si>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</si>
  <si>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</si>
  <si>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</si>
  <si>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</si>
  <si>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</si>
  <si>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</si>
  <si>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</si>
  <si>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</si>
  <si>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</si>
  <si>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</si>
  <si>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</si>
  <si>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</si>
  <si>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</si>
  <si>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</si>
  <si>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</si>
  <si>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</si>
  <si>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</si>
  <si>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</si>
  <si>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</si>
  <si>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</si>
  <si>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</si>
  <si>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</si>
  <si>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</si>
  <si>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</si>
  <si>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</si>
  <si>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</si>
  <si>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</si>
  <si>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</si>
  <si>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</si>
  <si>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</si>
  <si>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</si>
  <si>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</si>
  <si>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</si>
  <si>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</si>
  <si>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</si>
  <si>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</si>
  <si>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</si>
  <si>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</si>
  <si>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</si>
  <si>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</si>
  <si>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</si>
  <si>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</si>
  <si>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</si>
  <si>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</si>
  <si>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</si>
  <si>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</si>
  <si>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</si>
  <si>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</si>
  <si>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</si>
  <si>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</si>
  <si>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</si>
  <si>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</si>
  <si>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</si>
  <si>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</si>
  <si>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</si>
  <si>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</si>
  <si>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</si>
  <si>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</si>
  <si>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</si>
  <si>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</si>
  <si>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</si>
  <si>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</si>
  <si>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</si>
  <si>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</si>
  <si>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</si>
  <si>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</si>
  <si>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</si>
  <si>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</si>
  <si>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</si>
  <si>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</si>
  <si>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</si>
  <si>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</si>
  <si>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</si>
  <si>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</si>
  <si>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</si>
  <si>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</si>
  <si>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</si>
  <si>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</si>
  <si>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</si>
  <si>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</si>
  <si>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</si>
  <si>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</si>
  <si>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</si>
  <si>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</si>
  <si>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</si>
  <si>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</si>
  <si>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</si>
  <si>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</si>
  <si>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</si>
  <si>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</si>
  <si>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</si>
  <si>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</si>
  <si>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</si>
  <si>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</si>
  <si>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</si>
  <si>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</si>
  <si>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</si>
  <si>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</si>
  <si>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</si>
  <si>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</si>
  <si>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</si>
  <si>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</si>
  <si>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</si>
  <si>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</si>
  <si>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</si>
  <si>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</si>
  <si>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</si>
  <si>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</si>
  <si>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</si>
  <si>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</si>
  <si>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</si>
  <si>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</si>
  <si>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</si>
  <si>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</si>
  <si>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</si>
  <si>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</si>
  <si>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</si>
  <si>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</si>
  <si>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</si>
  <si>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</si>
  <si>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</si>
  <si>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</si>
  <si>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</si>
  <si>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</si>
  <si>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</si>
  <si>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</si>
  <si>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</si>
  <si>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</si>
  <si>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</si>
  <si>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</si>
  <si>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</si>
  <si>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</si>
  <si>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</si>
  <si>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</si>
  <si>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</si>
  <si>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</si>
  <si>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</si>
  <si>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</si>
  <si>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</si>
  <si>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</si>
  <si>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</si>
  <si>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</si>
  <si>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</si>
  <si>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</si>
  <si>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</si>
  <si>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</si>
  <si>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</si>
  <si>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</si>
  <si>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</si>
  <si>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</si>
  <si>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</si>
  <si>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</si>
  <si>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</si>
  <si>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</si>
  <si>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</si>
  <si>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</si>
  <si>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</si>
  <si>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</si>
  <si>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</si>
  <si>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</si>
  <si>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</si>
  <si>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</si>
  <si>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</si>
  <si>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</si>
  <si>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</si>
  <si>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</si>
  <si>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</si>
  <si>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</si>
  <si>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</si>
  <si>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</si>
  <si>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</si>
  <si>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</si>
  <si>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</si>
  <si>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</si>
  <si>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</si>
  <si>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</si>
  <si>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</si>
  <si>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</si>
  <si>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</si>
  <si>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</si>
  <si>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</si>
  <si>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</si>
  <si>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</si>
  <si>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</si>
  <si>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</si>
  <si>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</si>
  <si>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</si>
  <si>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</si>
  <si>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</si>
  <si>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</si>
  <si>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</si>
  <si>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</si>
  <si>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</si>
  <si>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</si>
  <si>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</si>
  <si>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</si>
  <si>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</si>
  <si>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</si>
  <si>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</si>
  <si>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</si>
  <si>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</si>
  <si>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</si>
  <si>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</si>
  <si>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</si>
  <si>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</si>
  <si>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</si>
  <si>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</si>
  <si>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</si>
  <si>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</si>
  <si>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</si>
  <si>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</si>
  <si>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</si>
  <si>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</si>
  <si>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</si>
  <si>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</si>
  <si>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</si>
  <si>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</si>
  <si>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</si>
  <si>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</si>
  <si>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</si>
  <si>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</si>
  <si>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</si>
  <si>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</si>
  <si>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</si>
  <si>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</si>
  <si>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</si>
  <si>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</si>
  <si>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</si>
  <si>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</si>
  <si>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</si>
  <si>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</si>
  <si>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</si>
  <si>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</si>
  <si>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</si>
  <si>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</si>
  <si>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</si>
  <si>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</si>
  <si>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</si>
  <si>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</si>
  <si>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</si>
  <si>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</si>
  <si>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</si>
  <si>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</si>
  <si>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</si>
  <si>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</si>
  <si>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</si>
  <si>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</si>
  <si>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</si>
  <si>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</si>
  <si>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</si>
  <si>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</si>
  <si>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</si>
  <si>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</si>
  <si>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</si>
  <si>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</si>
  <si>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</si>
  <si>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</si>
  <si>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</si>
  <si>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</si>
  <si>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</si>
  <si>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</si>
  <si>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</si>
  <si>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</si>
  <si>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</si>
  <si>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</si>
  <si>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</si>
  <si>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</si>
  <si>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</si>
  <si>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</si>
  <si>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</si>
  <si>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</si>
  <si>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</si>
  <si>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</si>
  <si>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</si>
  <si>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</si>
  <si>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</si>
  <si>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</si>
  <si>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</si>
  <si>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</si>
  <si>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</si>
  <si>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</si>
  <si>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</si>
  <si>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</si>
  <si>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</si>
  <si>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</si>
  <si>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</si>
  <si>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</si>
  <si>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</si>
  <si>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</si>
  <si>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</si>
  <si>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</si>
  <si>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</si>
  <si>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</si>
  <si>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</si>
  <si>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</si>
  <si>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</si>
  <si>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</si>
  <si>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</si>
  <si>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</si>
  <si>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</si>
  <si>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</si>
  <si>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</si>
  <si>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</si>
  <si>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</si>
  <si>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</si>
  <si>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</si>
  <si>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</si>
  <si>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</si>
  <si>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</si>
  <si>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</si>
  <si>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</si>
  <si>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</si>
  <si>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</si>
  <si>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</si>
  <si>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</si>
  <si>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</si>
  <si>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</si>
  <si>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</si>
  <si>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</si>
  <si>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</si>
  <si>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</si>
  <si>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</si>
  <si>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</si>
  <si>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</si>
  <si>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</si>
  <si>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</si>
  <si>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</si>
  <si>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</si>
  <si>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</si>
  <si>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</si>
  <si>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</si>
  <si>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</si>
  <si>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</si>
  <si>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</si>
  <si>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</si>
  <si>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</si>
  <si>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</si>
  <si>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</si>
  <si>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</si>
  <si>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</si>
  <si>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</si>
  <si>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</si>
  <si>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</si>
  <si>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</si>
  <si>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</si>
  <si>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</si>
  <si>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</si>
  <si>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</si>
  <si>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</si>
  <si>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</si>
  <si>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</si>
  <si>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</si>
  <si>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</si>
  <si>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</si>
  <si>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</si>
  <si>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</si>
  <si>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</si>
  <si>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</si>
  <si>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</si>
  <si>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</si>
  <si>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</si>
  <si>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</si>
  <si>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</si>
  <si>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</si>
  <si>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</si>
  <si>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</si>
  <si>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</si>
  <si>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</si>
  <si>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</si>
  <si>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</si>
  <si>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</si>
  <si>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</si>
  <si>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</si>
  <si>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</si>
  <si>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</si>
  <si>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</si>
  <si>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</si>
  <si>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</si>
  <si>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</si>
  <si>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</si>
  <si>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</si>
  <si>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</si>
  <si>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</si>
  <si>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</si>
  <si>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</si>
  <si>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</si>
  <si>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</si>
  <si>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</si>
  <si>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</si>
  <si>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</si>
  <si>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</si>
  <si>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</si>
  <si>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</si>
  <si>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</si>
  <si>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</si>
  <si>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</si>
  <si>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</si>
  <si>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</si>
  <si>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</si>
  <si>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</si>
  <si>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</si>
  <si>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</si>
  <si>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</si>
  <si>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</si>
  <si>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</si>
  <si>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</si>
  <si>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</si>
  <si>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</si>
  <si>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</si>
  <si>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</si>
  <si>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</si>
  <si>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</si>
  <si>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</si>
  <si>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</si>
  <si>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</si>
  <si>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</si>
  <si>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</si>
  <si>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</si>
  <si>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</si>
  <si>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</si>
  <si>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</si>
  <si>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</si>
  <si>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</si>
  <si>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</si>
  <si>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</si>
  <si>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</si>
  <si>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</si>
  <si>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</si>
  <si>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</si>
  <si>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</si>
  <si>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</si>
  <si>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</si>
  <si>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</si>
  <si>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</si>
  <si>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</si>
  <si>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</si>
  <si>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</si>
  <si>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</si>
  <si>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</si>
  <si>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</si>
  <si>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</si>
  <si>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</si>
  <si>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</si>
  <si>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</si>
  <si>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</si>
  <si>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</si>
  <si>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</si>
  <si>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</si>
  <si>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</si>
  <si>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</si>
  <si>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</si>
  <si>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</si>
  <si>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</si>
  <si>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</si>
  <si>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</si>
  <si>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</si>
  <si>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</si>
  <si>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</si>
  <si>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</si>
  <si>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</si>
  <si>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</si>
  <si>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</si>
  <si>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</si>
  <si>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</si>
  <si>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</si>
  <si>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</si>
  <si>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</si>
  <si>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</si>
  <si>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</si>
  <si>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</si>
  <si>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</si>
  <si>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</si>
  <si>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</si>
  <si>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</si>
  <si>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</si>
  <si>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</si>
  <si>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</si>
  <si>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</si>
  <si>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</si>
  <si>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</si>
  <si>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</si>
  <si>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</si>
  <si>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</si>
  <si>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</si>
  <si>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</si>
  <si>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</si>
  <si>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</si>
  <si>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</si>
  <si>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</si>
  <si>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</si>
  <si>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</si>
  <si>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</si>
  <si>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</si>
  <si>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</si>
  <si>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</si>
  <si>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</si>
  <si>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</si>
  <si>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</si>
  <si>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</si>
  <si>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</si>
  <si>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</si>
  <si>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</si>
  <si>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</si>
  <si>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</si>
  <si>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</si>
  <si>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</si>
  <si>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</si>
  <si>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</si>
  <si>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</si>
  <si>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</si>
  <si>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</si>
  <si>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</si>
  <si>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</si>
  <si>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</si>
  <si>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</si>
  <si>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</si>
  <si>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</si>
  <si>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</si>
  <si>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</si>
  <si>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</si>
  <si>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</si>
  <si>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</si>
  <si>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</si>
  <si>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</si>
  <si>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</si>
  <si>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</si>
  <si>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</si>
  <si>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</si>
  <si>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</si>
  <si>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</si>
  <si>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</si>
  <si>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</si>
  <si>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</si>
  <si>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</si>
  <si>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</si>
  <si>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</si>
  <si>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</si>
  <si>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</si>
  <si>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</si>
  <si>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</si>
  <si>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</si>
  <si>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</si>
  <si>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</si>
  <si>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</si>
  <si>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</si>
  <si>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</si>
  <si>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</si>
  <si>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</si>
  <si>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</si>
  <si>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</si>
  <si>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</si>
  <si>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</si>
  <si>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</si>
  <si>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</si>
  <si>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</si>
  <si>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</si>
  <si>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</si>
  <si>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</si>
  <si>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</si>
  <si>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</si>
  <si>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</si>
  <si>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</si>
  <si>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</si>
  <si>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</si>
  <si>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</si>
  <si>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</si>
  <si>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</si>
  <si>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</si>
  <si>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</si>
  <si>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</si>
  <si>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</si>
  <si>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</si>
  <si>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</si>
  <si>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</si>
  <si>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</si>
  <si>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</si>
  <si>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</si>
  <si>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</si>
  <si>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</si>
  <si>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</si>
  <si>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</si>
  <si>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</si>
  <si>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</si>
  <si>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</si>
  <si>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</si>
  <si>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</si>
  <si>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</si>
  <si>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</si>
  <si>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</si>
  <si>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</si>
  <si>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</si>
  <si>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</si>
  <si>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</si>
  <si>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</si>
  <si>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</si>
  <si>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</si>
  <si>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</si>
  <si>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</si>
  <si>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</si>
  <si>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</si>
  <si>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</si>
  <si>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</si>
  <si>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</si>
  <si>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</si>
  <si>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</si>
  <si>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</si>
  <si>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</si>
  <si>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</si>
  <si>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</si>
  <si>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</si>
  <si>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</si>
  <si>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</si>
  <si>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</si>
  <si>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</si>
  <si>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</si>
  <si>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</si>
  <si>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</si>
  <si>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</si>
  <si>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</si>
  <si>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</si>
  <si>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</si>
  <si>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</si>
  <si>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</si>
  <si>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</si>
  <si>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</si>
  <si>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</si>
  <si>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</si>
  <si>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</si>
  <si>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</si>
  <si>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</si>
  <si>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</si>
  <si>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</si>
  <si>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</si>
  <si>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</si>
  <si>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</si>
  <si>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</si>
  <si>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</si>
  <si>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</si>
  <si>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</si>
  <si>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</si>
  <si>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</si>
  <si>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</si>
  <si>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</si>
  <si>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</si>
  <si>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</si>
  <si>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</si>
  <si>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</si>
  <si>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</si>
  <si>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</si>
  <si>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</si>
  <si>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</si>
  <si>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</si>
  <si>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</si>
  <si>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</si>
  <si>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</si>
  <si>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</si>
  <si>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</si>
  <si>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</si>
  <si>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</si>
  <si>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</si>
  <si>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</si>
  <si>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</si>
  <si>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</si>
  <si>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</si>
  <si>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</si>
  <si>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</si>
  <si>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</si>
  <si>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</si>
  <si>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</si>
  <si>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</si>
  <si>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</si>
  <si>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</si>
  <si>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</si>
  <si>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</si>
  <si>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</si>
  <si>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</si>
  <si>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</si>
  <si>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</si>
  <si>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</si>
  <si>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</si>
  <si>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</si>
  <si>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</si>
  <si>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</si>
  <si>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</si>
  <si>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</si>
  <si>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</si>
  <si>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</si>
  <si>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</si>
  <si>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</si>
  <si>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</si>
  <si>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</si>
  <si>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</si>
  <si>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</si>
  <si>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</si>
  <si>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</si>
  <si>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</si>
  <si>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</si>
  <si>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</si>
  <si>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</si>
  <si>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</si>
  <si>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</si>
  <si>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</si>
  <si>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</si>
  <si>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</si>
  <si>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</si>
  <si>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</si>
  <si>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</si>
  <si>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</si>
  <si>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</si>
  <si>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</si>
  <si>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</si>
  <si>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</si>
  <si>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</si>
  <si>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</si>
  <si>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</si>
  <si>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</si>
  <si>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</si>
  <si>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</si>
  <si>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</si>
  <si>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</si>
  <si>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</si>
  <si>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</si>
  <si>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</si>
  <si>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</si>
  <si>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</si>
  <si>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</si>
  <si>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</si>
  <si>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</si>
  <si>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</si>
  <si>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</si>
  <si>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</si>
  <si>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</si>
  <si>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</si>
  <si>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</si>
  <si>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</si>
  <si>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</si>
  <si>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</si>
  <si>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</si>
  <si>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</si>
  <si>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</si>
  <si>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</si>
  <si>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</si>
  <si>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</si>
  <si>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</si>
  <si>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</si>
  <si>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</si>
  <si>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</si>
  <si>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</si>
  <si>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</si>
  <si>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</si>
  <si>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</si>
  <si>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</si>
  <si>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</si>
  <si>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</si>
  <si>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</si>
  <si>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</si>
  <si>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</si>
  <si>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</si>
  <si>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</si>
  <si>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</si>
  <si>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</si>
  <si>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</si>
  <si>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</si>
  <si>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</si>
  <si>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</si>
  <si>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</si>
  <si>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</si>
  <si>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</si>
  <si>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</si>
  <si>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</si>
  <si>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</si>
  <si>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</si>
  <si>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</si>
  <si>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</si>
  <si>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</si>
  <si>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</si>
  <si>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</si>
  <si>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</si>
  <si>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</si>
  <si>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</si>
  <si>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</si>
  <si>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</si>
  <si>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</si>
  <si>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</si>
  <si>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</si>
  <si>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</si>
  <si>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</si>
  <si>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</si>
  <si>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</si>
  <si>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</si>
  <si>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</si>
  <si>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</si>
  <si>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</si>
  <si>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</si>
  <si>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</si>
  <si>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</si>
  <si>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</si>
  <si>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</si>
  <si>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</si>
  <si>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</si>
  <si>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</si>
  <si>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</si>
  <si>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</si>
  <si>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</si>
  <si>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</si>
  <si>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</si>
  <si>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</si>
  <si>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</si>
  <si>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</si>
  <si>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</si>
  <si>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</si>
  <si>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</si>
  <si>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</si>
  <si>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</si>
  <si>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</si>
  <si>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</si>
  <si>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</si>
  <si>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</si>
  <si>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</si>
  <si>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</si>
  <si>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</si>
  <si>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</si>
  <si>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</si>
  <si>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</si>
  <si>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</si>
  <si>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</si>
  <si>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</si>
  <si>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</si>
  <si>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</si>
  <si>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</si>
  <si>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</si>
  <si>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</si>
  <si>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</si>
  <si>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</si>
  <si>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</si>
  <si>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</si>
  <si>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</si>
  <si>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</si>
  <si>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</si>
  <si>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</si>
  <si>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</si>
  <si>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</si>
  <si>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</si>
  <si>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</si>
  <si>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</si>
  <si>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</si>
  <si>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</si>
  <si>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</si>
  <si>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</si>
  <si>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</si>
  <si>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</si>
  <si>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</si>
  <si>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</si>
  <si>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</si>
  <si>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</si>
  <si>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</si>
  <si>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</si>
  <si>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</si>
  <si>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</si>
  <si>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</si>
  <si>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</si>
  <si>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</si>
  <si>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</si>
  <si>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</si>
  <si>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</si>
  <si>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</si>
  <si>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</si>
  <si>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</si>
  <si>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</si>
  <si>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</si>
  <si>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</si>
  <si>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</si>
  <si>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</si>
  <si>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</si>
  <si>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</si>
  <si>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</si>
  <si>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</si>
  <si>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</si>
  <si>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</si>
  <si>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</si>
  <si>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</si>
  <si>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</si>
  <si>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</si>
  <si>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</si>
  <si>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</si>
  <si>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</si>
  <si>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</si>
  <si>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</si>
  <si>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</si>
  <si>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</si>
  <si>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</si>
  <si>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</si>
  <si>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</si>
  <si>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</si>
  <si>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</si>
  <si>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</si>
  <si>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</si>
  <si>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</si>
  <si>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</si>
  <si>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</si>
  <si>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</si>
  <si>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</si>
  <si>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</si>
  <si>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</si>
  <si>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</si>
  <si>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</si>
  <si>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</si>
  <si>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</si>
  <si>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</si>
  <si>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</si>
  <si>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</si>
  <si>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</si>
  <si>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</si>
  <si>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</si>
  <si>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</si>
  <si>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</si>
  <si>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</si>
  <si>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</si>
  <si>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</si>
  <si>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</si>
  <si>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</si>
  <si>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</si>
  <si>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</si>
  <si>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</si>
  <si>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</si>
  <si>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</si>
  <si>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</si>
  <si>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</si>
  <si>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</si>
  <si>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</si>
  <si>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</si>
  <si>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</si>
  <si>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</si>
  <si>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</si>
  <si>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</si>
  <si>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</si>
  <si>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</si>
  <si>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</si>
  <si>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</si>
  <si>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</si>
  <si>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</si>
  <si>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</si>
  <si>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</si>
  <si>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</si>
  <si>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</si>
  <si>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</si>
  <si>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</si>
  <si>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</si>
  <si>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</si>
  <si>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</si>
  <si>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</si>
  <si>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</si>
  <si>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</si>
  <si>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</si>
  <si>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</si>
  <si>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</si>
  <si>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</si>
  <si>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</si>
  <si>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</si>
  <si>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</si>
  <si>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</si>
  <si>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</si>
  <si>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</si>
  <si>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</si>
  <si>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</si>
  <si>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</si>
  <si>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</si>
  <si>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</si>
  <si>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</si>
  <si>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</si>
  <si>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</si>
  <si>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</si>
  <si>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</si>
  <si>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</si>
  <si>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</si>
  <si>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</si>
  <si>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</si>
  <si>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</si>
  <si>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</si>
  <si>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</si>
  <si>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</si>
  <si>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</si>
  <si>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</si>
  <si>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</si>
  <si>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</si>
  <si>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</si>
  <si>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</si>
  <si>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</si>
  <si>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</si>
  <si>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</si>
  <si>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</si>
  <si>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</si>
  <si>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</si>
  <si>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</si>
  <si>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</si>
  <si>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</si>
  <si>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</si>
  <si>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</si>
  <si>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</si>
  <si>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</si>
  <si>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</si>
  <si>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</si>
  <si>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</si>
  <si>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</si>
  <si>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</si>
  <si>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</si>
  <si>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</si>
  <si>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</si>
  <si>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</si>
  <si>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</si>
  <si>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</si>
  <si>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</si>
  <si>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</si>
  <si>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</si>
  <si>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</si>
  <si>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</si>
  <si>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</si>
  <si>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</si>
  <si>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</si>
  <si>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</si>
  <si>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</si>
  <si>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</si>
  <si>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</si>
  <si>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</si>
  <si>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</si>
  <si>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</si>
  <si>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</si>
  <si>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</si>
  <si>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</si>
  <si>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</si>
  <si>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</si>
  <si>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</si>
  <si>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</si>
  <si>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</si>
  <si>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</si>
  <si>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</si>
  <si>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</si>
  <si>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</si>
  <si>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</si>
  <si>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</si>
  <si>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</si>
  <si>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</si>
  <si>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</si>
  <si>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</si>
  <si>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</si>
  <si>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</si>
  <si>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</si>
  <si>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</si>
  <si>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</si>
  <si>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</si>
  <si>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</si>
  <si>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</si>
  <si>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</si>
  <si>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</si>
  <si>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</si>
  <si>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</si>
  <si>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</si>
  <si>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</si>
  <si>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</si>
  <si>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</si>
  <si>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</si>
  <si>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</si>
  <si>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</si>
  <si>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</si>
  <si>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</si>
  <si>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</si>
  <si>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</si>
  <si>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</si>
  <si>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</si>
  <si>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</si>
  <si>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</si>
  <si>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</si>
  <si>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</si>
  <si>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</si>
  <si>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</si>
  <si>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</si>
  <si>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</si>
  <si>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</si>
  <si>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</si>
  <si>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</si>
  <si>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</si>
  <si>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</si>
  <si>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</si>
  <si>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</si>
  <si>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</si>
  <si>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</si>
  <si>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</si>
  <si>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</si>
  <si>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</si>
  <si>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</si>
  <si>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</si>
  <si>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</si>
  <si>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</si>
  <si>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</si>
  <si>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</si>
  <si>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</si>
  <si>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</si>
  <si>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</si>
  <si>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</si>
  <si>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</si>
  <si>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</si>
  <si>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</si>
  <si>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</si>
  <si>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</si>
  <si>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</si>
  <si>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</si>
  <si>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</si>
  <si>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</si>
  <si>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</si>
  <si>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</si>
  <si>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</si>
  <si>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</si>
  <si>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</si>
  <si>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</si>
  <si>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</si>
  <si>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</si>
  <si>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</si>
  <si>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</si>
  <si>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</si>
  <si>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</si>
  <si>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</si>
  <si>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</si>
  <si>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</si>
  <si>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</si>
  <si>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</si>
  <si>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</si>
  <si>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</si>
  <si>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</si>
  <si>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</si>
  <si>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</si>
  <si>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</si>
  <si>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</si>
  <si>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</si>
  <si>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</si>
  <si>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</si>
  <si>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</si>
  <si>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</si>
  <si>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</si>
  <si>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</si>
  <si>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</si>
  <si>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</si>
  <si>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</si>
  <si>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</si>
  <si>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</si>
  <si>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</si>
  <si>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</si>
  <si>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</si>
  <si>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</si>
  <si>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</si>
  <si>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</si>
  <si>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</si>
  <si>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</si>
  <si>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</si>
  <si>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</si>
  <si>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</si>
  <si>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</si>
  <si>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</si>
  <si>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</si>
  <si>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</si>
  <si>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</si>
  <si>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</si>
  <si>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</si>
  <si>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</si>
  <si>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</si>
  <si>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</si>
  <si>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</si>
  <si>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</si>
  <si>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</si>
  <si>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</si>
  <si>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</si>
  <si>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</si>
  <si>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</si>
  <si>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</si>
  <si>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</si>
  <si>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</si>
  <si>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</si>
  <si>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</si>
  <si>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</si>
  <si>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</si>
  <si>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</si>
  <si>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</si>
  <si>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</si>
  <si>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</si>
  <si>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</si>
  <si>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</si>
  <si>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</si>
  <si>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</si>
  <si>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</si>
  <si>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</si>
  <si>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</si>
  <si>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</si>
  <si>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</si>
  <si>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</si>
  <si>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</si>
  <si>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</si>
  <si>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</si>
  <si>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</si>
  <si>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</si>
  <si>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</si>
  <si>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</si>
  <si>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</si>
  <si>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</si>
  <si>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</si>
  <si>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</si>
  <si>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</si>
  <si>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</si>
  <si>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</si>
  <si>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</si>
  <si>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</si>
  <si>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</si>
  <si>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</si>
  <si>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</si>
  <si>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</si>
  <si>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</si>
  <si>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</si>
  <si>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</si>
  <si>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</si>
  <si>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</si>
  <si>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</si>
  <si>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</si>
  <si>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</si>
  <si>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</si>
  <si>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</si>
  <si>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</si>
  <si>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</si>
  <si>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</si>
  <si>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</si>
  <si>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</si>
  <si>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</si>
  <si>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</si>
  <si>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</si>
  <si>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</si>
  <si>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</si>
  <si>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</si>
  <si>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</si>
  <si>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</si>
  <si>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</si>
  <si>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</si>
  <si>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</si>
  <si>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</si>
  <si>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</si>
  <si>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</si>
  <si>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</si>
  <si>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</si>
  <si>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</si>
  <si>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</si>
  <si>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</si>
  <si>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</si>
  <si>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</si>
  <si>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</si>
  <si>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</si>
  <si>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</si>
  <si>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</si>
  <si>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</si>
  <si>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</si>
  <si>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</si>
  <si>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</si>
  <si>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</si>
  <si>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</si>
  <si>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</si>
  <si>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</si>
  <si>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</si>
  <si>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</si>
  <si>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</si>
  <si>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</si>
  <si>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</si>
  <si>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</si>
  <si>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</si>
  <si>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</si>
  <si>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</si>
  <si>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</si>
  <si>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</si>
  <si>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</si>
  <si>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</si>
  <si>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</si>
  <si>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</si>
  <si>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</si>
  <si>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</si>
  <si>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</si>
  <si>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</si>
  <si>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</si>
  <si>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</si>
  <si>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</si>
  <si>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</si>
  <si>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</si>
  <si>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</si>
  <si>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</si>
  <si>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</si>
  <si>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</si>
  <si>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</si>
  <si>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</si>
  <si>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</si>
  <si>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</si>
  <si>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</si>
  <si>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</si>
  <si>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</si>
  <si>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</si>
  <si>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</si>
  <si>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</si>
  <si>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</si>
  <si>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</si>
  <si>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</si>
  <si>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</si>
  <si>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</si>
  <si>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</si>
  <si>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</si>
  <si>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</si>
  <si>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</si>
  <si>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</si>
  <si>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</si>
  <si>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</si>
  <si>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</si>
  <si>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</si>
  <si>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</si>
  <si>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</si>
  <si>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</si>
  <si>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</si>
  <si>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</si>
  <si>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</si>
  <si>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</si>
  <si>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</si>
  <si>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</si>
  <si>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</si>
  <si>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</si>
  <si>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</si>
  <si>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</si>
  <si>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</si>
  <si>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</si>
  <si>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</si>
  <si>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</si>
  <si>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</si>
  <si>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</si>
  <si>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</si>
  <si>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</si>
  <si>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</si>
  <si>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</si>
  <si>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</si>
  <si>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</si>
  <si>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</si>
  <si>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</si>
  <si>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</si>
  <si>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</si>
  <si>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</si>
  <si>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</si>
  <si>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</si>
  <si>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</si>
  <si>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</si>
  <si>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</si>
  <si>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</si>
  <si>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</si>
  <si>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</si>
  <si>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</si>
  <si>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</si>
  <si>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</si>
  <si>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</si>
  <si>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</si>
  <si>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</si>
  <si>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</si>
  <si>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</si>
  <si>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</si>
  <si>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</si>
  <si>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</si>
  <si>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</si>
  <si>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</si>
  <si>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</si>
  <si>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</si>
  <si>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</si>
  <si>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</si>
  <si>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</si>
  <si>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</si>
  <si>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</si>
  <si>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</si>
  <si>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</si>
  <si>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</si>
  <si>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</si>
  <si>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</si>
  <si>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</si>
  <si>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</si>
  <si>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</si>
  <si>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</si>
  <si>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</si>
  <si>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</si>
  <si>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</si>
  <si>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</si>
  <si>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</si>
  <si>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</si>
  <si>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</si>
  <si>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</si>
  <si>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</si>
  <si>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</si>
  <si>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</si>
  <si>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</si>
  <si>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</si>
  <si>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</si>
  <si>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</si>
  <si>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</si>
  <si>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</si>
  <si>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</si>
  <si>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</si>
  <si>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</si>
  <si>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</si>
  <si>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</si>
  <si>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</si>
  <si>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</si>
  <si>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</si>
  <si>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</si>
  <si>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</si>
  <si>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</si>
  <si>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</si>
  <si>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</si>
  <si>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</si>
  <si>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</si>
  <si>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</si>
  <si>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</si>
  <si>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</si>
  <si>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</si>
  <si>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</si>
  <si>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</si>
  <si>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</si>
  <si>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</si>
  <si>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</si>
  <si>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</si>
  <si>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</si>
  <si>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</si>
  <si>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</si>
  <si>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</si>
  <si>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</si>
  <si>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</si>
  <si>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</si>
  <si>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</si>
  <si>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</si>
  <si>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</si>
  <si>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</si>
  <si>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</si>
  <si>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</si>
  <si>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</si>
  <si>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</si>
  <si>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</si>
  <si>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</si>
  <si>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</si>
  <si>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</si>
  <si>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</si>
  <si>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</si>
  <si>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</si>
  <si>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</si>
  <si>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</si>
  <si>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</si>
  <si>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</si>
  <si>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</si>
  <si>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</si>
  <si>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</si>
  <si>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</si>
  <si>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</si>
  <si>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</si>
  <si>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</si>
  <si>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</si>
  <si>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</si>
  <si>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</si>
  <si>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</si>
  <si>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</si>
  <si>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</si>
  <si>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</si>
  <si>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</si>
  <si>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</si>
  <si>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</si>
  <si>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</si>
  <si>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</si>
  <si>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</si>
  <si>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</si>
  <si>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</si>
  <si>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</si>
  <si>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</si>
  <si>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</si>
  <si>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</si>
  <si>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</si>
  <si>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</si>
  <si>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</si>
  <si>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</si>
  <si>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</si>
  <si>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</si>
  <si>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</si>
  <si>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</si>
  <si>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</si>
  <si>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</si>
  <si>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</si>
  <si>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</si>
  <si>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</si>
  <si>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</si>
  <si>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</si>
  <si>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</si>
  <si>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</si>
  <si>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</si>
  <si>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</si>
  <si>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</si>
  <si>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</si>
  <si>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</si>
  <si>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</si>
  <si>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</si>
  <si>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</si>
  <si>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</si>
  <si>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</si>
  <si>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</si>
  <si>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</si>
  <si>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</si>
  <si>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</si>
  <si>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</si>
  <si>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</si>
  <si>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</si>
  <si>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</si>
  <si>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</si>
  <si>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</si>
  <si>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</si>
  <si>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</si>
  <si>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</si>
  <si>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</si>
  <si>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</si>
  <si>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</si>
  <si>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</si>
  <si>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</si>
  <si>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</si>
  <si>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</si>
  <si>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</si>
  <si>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</si>
  <si>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</si>
  <si>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</si>
  <si>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</si>
  <si>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</si>
  <si>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</si>
  <si>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</si>
  <si>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</si>
  <si>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</si>
  <si>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</si>
  <si>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</si>
  <si>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</si>
  <si>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</si>
  <si>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</si>
  <si>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</si>
  <si>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</si>
  <si>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</si>
  <si>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</si>
  <si>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</si>
  <si>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</si>
  <si>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</si>
  <si>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</si>
  <si>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</si>
  <si>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</si>
  <si>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</si>
  <si>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</si>
  <si>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</si>
  <si>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</si>
  <si>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</si>
  <si>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</si>
  <si>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</si>
  <si>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</si>
  <si>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</si>
  <si>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</si>
  <si>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</si>
  <si>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</si>
  <si>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</si>
  <si>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</si>
  <si>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</si>
  <si>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</si>
  <si>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</si>
  <si>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</si>
  <si>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</si>
  <si>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</si>
  <si>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</si>
  <si>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</si>
  <si>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</si>
  <si>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</si>
  <si>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</si>
  <si>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</si>
  <si>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</si>
  <si>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</si>
  <si>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</si>
  <si>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</si>
  <si>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</si>
  <si>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</si>
  <si>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</si>
  <si>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</si>
  <si>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</si>
  <si>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</si>
  <si>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</si>
  <si>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</si>
  <si>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</si>
  <si>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</si>
  <si>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</si>
  <si>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</si>
  <si>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</si>
  <si>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</si>
  <si>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</si>
  <si>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</si>
  <si>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</si>
  <si>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</si>
  <si>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</si>
  <si>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</si>
  <si>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</si>
  <si>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</si>
  <si>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</si>
  <si>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</si>
  <si>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</si>
  <si>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</si>
  <si>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</si>
  <si>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</si>
  <si>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</si>
  <si>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</si>
  <si>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</si>
  <si>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</si>
  <si>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</si>
  <si>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</si>
  <si>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</si>
  <si>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</si>
  <si>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</si>
  <si>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</si>
  <si>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</si>
  <si>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</si>
  <si>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</si>
  <si>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</si>
  <si>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</si>
  <si>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</si>
  <si>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</si>
  <si>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</si>
  <si>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</si>
  <si>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</si>
  <si>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</si>
  <si>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</si>
  <si>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</si>
  <si>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</si>
  <si>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</si>
  <si>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</si>
  <si>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</si>
  <si>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</si>
  <si>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</si>
  <si>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</si>
  <si>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</si>
  <si>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</si>
  <si>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</si>
  <si>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</si>
  <si>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</si>
  <si>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</si>
  <si>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</si>
  <si>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</si>
  <si>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</si>
  <si>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</si>
  <si>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</si>
  <si>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</si>
  <si>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</si>
  <si>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</si>
  <si>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</si>
  <si>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</si>
  <si>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</si>
  <si>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</si>
  <si>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</si>
  <si>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</si>
  <si>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</si>
  <si>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</si>
  <si>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</si>
  <si>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</si>
  <si>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</si>
  <si>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</si>
  <si>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</si>
  <si>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</si>
  <si>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</si>
  <si>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</si>
  <si>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</si>
  <si>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</si>
  <si>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</si>
  <si>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</si>
  <si>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</si>
  <si>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</si>
  <si>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</si>
  <si>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</si>
  <si>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</si>
  <si>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</si>
  <si>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</si>
  <si>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</si>
  <si>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</si>
  <si>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</si>
  <si>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</si>
  <si>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</si>
  <si>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</si>
  <si>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</si>
  <si>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</si>
  <si>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</si>
  <si>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</si>
  <si>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</si>
  <si>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</si>
  <si>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</si>
  <si>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</si>
  <si>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</si>
  <si>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</si>
  <si>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</si>
  <si>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</si>
  <si>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</si>
  <si>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</si>
  <si>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</si>
  <si>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</si>
  <si>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</si>
  <si>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</si>
  <si>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</si>
  <si>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</si>
  <si>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</si>
  <si>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</si>
  <si>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</si>
  <si>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</si>
  <si>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</si>
  <si>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</si>
  <si>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</si>
  <si>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</si>
  <si>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</si>
  <si>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</si>
  <si>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</si>
  <si>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</si>
  <si>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</si>
  <si>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</si>
  <si>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</si>
  <si>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</si>
  <si>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</si>
  <si>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</si>
  <si>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</si>
  <si>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</si>
  <si>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</si>
  <si>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</si>
  <si>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</si>
  <si>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</si>
  <si>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</si>
  <si>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</si>
  <si>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</si>
  <si>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</si>
  <si>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</si>
  <si>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</si>
  <si>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</si>
  <si>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</si>
  <si>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</si>
  <si>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</si>
  <si>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</si>
  <si>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</si>
  <si>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</si>
  <si>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</si>
  <si>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</si>
  <si>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</si>
  <si>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</si>
  <si>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</si>
  <si>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</si>
  <si>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</si>
  <si>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</si>
  <si>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</si>
  <si>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</si>
  <si>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</si>
  <si>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</si>
  <si>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</si>
  <si>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</si>
  <si>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</si>
  <si>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</si>
  <si>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</si>
  <si>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</si>
  <si>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</si>
  <si>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</si>
  <si>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</si>
  <si>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</si>
  <si>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</si>
  <si>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</si>
  <si>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</si>
  <si>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</si>
  <si>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</si>
  <si>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</si>
  <si>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</si>
  <si>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</si>
  <si>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</si>
  <si>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</si>
  <si>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</si>
  <si>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</si>
  <si>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</si>
  <si>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</si>
  <si>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</si>
  <si>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</si>
  <si>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</si>
  <si>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</si>
  <si>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</si>
  <si>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</si>
  <si>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</si>
  <si>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</si>
  <si>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</si>
  <si>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</si>
  <si>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</si>
  <si>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</si>
  <si>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</si>
  <si>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</si>
  <si>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</si>
  <si>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</si>
  <si>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</si>
  <si>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</si>
  <si>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</si>
  <si>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</si>
  <si>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</si>
  <si>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</si>
  <si>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</si>
  <si>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</si>
  <si>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</si>
  <si>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</si>
  <si>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</si>
  <si>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</si>
  <si>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</si>
  <si>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</si>
  <si>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</si>
  <si>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</si>
  <si>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</si>
  <si>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</si>
  <si>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</si>
  <si>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</si>
  <si>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</si>
  <si>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</si>
  <si>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</si>
  <si>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</si>
  <si>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</si>
  <si>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</si>
  <si>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</si>
  <si>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</si>
  <si>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</si>
  <si>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</si>
  <si>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</si>
  <si>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</si>
  <si>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</si>
  <si>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</si>
  <si>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</si>
  <si>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</si>
  <si>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</si>
  <si>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</si>
  <si>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</si>
  <si>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</si>
  <si>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</si>
  <si>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</si>
  <si>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</si>
  <si>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</si>
  <si>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</si>
  <si>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</si>
  <si>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</si>
  <si>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</si>
  <si>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</si>
  <si>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</si>
  <si>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</si>
  <si>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</si>
  <si>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</si>
  <si>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</si>
  <si>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</si>
  <si>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</si>
  <si>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</si>
  <si>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</si>
  <si>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</si>
  <si>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</si>
  <si>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</si>
  <si>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</si>
  <si>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</si>
  <si>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</si>
  <si>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</si>
  <si>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</si>
  <si>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</si>
  <si>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</si>
  <si>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</si>
  <si>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</si>
  <si>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</si>
  <si>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</si>
  <si>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</si>
  <si>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</si>
  <si>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</si>
  <si>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</si>
  <si>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</si>
  <si>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</si>
  <si>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</si>
  <si>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</si>
  <si>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</si>
  <si>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</si>
  <si>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</si>
  <si>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</si>
  <si>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</si>
  <si>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</si>
  <si>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</si>
  <si>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</si>
  <si>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</si>
  <si>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</si>
  <si>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</si>
  <si>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</si>
  <si>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</si>
  <si>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</si>
  <si>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</si>
  <si>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</si>
  <si>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</si>
  <si>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</si>
  <si>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</si>
  <si>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</si>
  <si>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</si>
  <si>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</si>
  <si>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</si>
  <si>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</si>
  <si>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</si>
  <si>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</si>
  <si>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</si>
  <si>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</si>
  <si>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</si>
  <si>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</si>
  <si>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</si>
  <si>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</si>
  <si>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</si>
  <si>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</si>
  <si>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</si>
  <si>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</si>
  <si>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</si>
  <si>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</si>
  <si>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</si>
  <si>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</si>
  <si>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</si>
  <si>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</si>
  <si>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</si>
  <si>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</si>
  <si>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</si>
  <si>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</si>
  <si>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</si>
  <si>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</si>
  <si>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</si>
  <si>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</si>
  <si>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</si>
  <si>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</si>
  <si>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</si>
  <si>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</si>
  <si>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</si>
  <si>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</si>
  <si>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</si>
  <si>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</si>
  <si>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</si>
  <si>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</si>
  <si>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</si>
  <si>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</si>
  <si>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</si>
  <si>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</si>
  <si>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</si>
  <si>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</si>
  <si>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</si>
  <si>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</si>
  <si>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</si>
  <si>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</si>
  <si>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</si>
  <si>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</si>
  <si>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</si>
  <si>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</si>
  <si>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</si>
  <si>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</si>
  <si>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</si>
  <si>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</si>
  <si>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</si>
  <si>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</si>
  <si>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</si>
  <si>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</si>
  <si>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</si>
  <si>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</si>
  <si>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</si>
  <si>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</si>
  <si>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</si>
  <si>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</si>
  <si>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</si>
  <si>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</si>
  <si>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</si>
  <si>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</si>
  <si>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</si>
  <si>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</si>
  <si>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</si>
  <si>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</si>
  <si>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</si>
  <si>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</si>
  <si>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</si>
  <si>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</si>
  <si>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</si>
  <si>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</si>
  <si>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</si>
  <si>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</si>
  <si>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</si>
  <si>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</si>
  <si>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</si>
  <si>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</si>
  <si>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</si>
  <si>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</si>
  <si>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</si>
  <si>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</si>
  <si>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</si>
  <si>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</si>
  <si>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</si>
  <si>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</si>
  <si>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</si>
  <si>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</si>
  <si>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</si>
  <si>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</si>
  <si>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</si>
  <si>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</si>
  <si>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</si>
  <si>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</si>
  <si>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</si>
  <si>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</si>
  <si>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</si>
  <si>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</si>
  <si>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</si>
  <si>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</si>
  <si>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</si>
  <si>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</si>
  <si>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</si>
  <si>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</si>
  <si>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</si>
  <si>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</si>
  <si>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</si>
  <si>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</si>
  <si>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</si>
  <si>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</si>
  <si>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</si>
  <si>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</si>
  <si>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</si>
  <si>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</si>
  <si>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</si>
  <si>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</si>
  <si>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</si>
  <si>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</si>
  <si>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</si>
  <si>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</si>
  <si>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</si>
  <si>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</si>
  <si>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</si>
  <si>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</si>
  <si>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</si>
  <si>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</si>
  <si>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</si>
  <si>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</si>
  <si>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</si>
  <si>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</si>
  <si>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</si>
  <si>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</si>
  <si>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</si>
  <si>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</si>
  <si>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</si>
  <si>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</si>
  <si>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</si>
  <si>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</si>
  <si>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</si>
  <si>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</si>
  <si>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</si>
  <si>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</si>
  <si>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</si>
  <si>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</si>
  <si>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</si>
  <si>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</si>
  <si>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</si>
  <si>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</si>
  <si>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</si>
  <si>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</si>
  <si>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</si>
  <si>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</si>
  <si>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</si>
  <si>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</si>
  <si>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</si>
  <si>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</si>
  <si>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</si>
  <si>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</si>
  <si>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</si>
  <si>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</si>
  <si>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</si>
  <si>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</si>
  <si>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</si>
  <si>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</si>
  <si>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</si>
  <si>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</si>
  <si>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</si>
  <si>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</si>
  <si>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</si>
  <si>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</si>
  <si>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</si>
  <si>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</si>
  <si>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</si>
  <si>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</si>
  <si>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</si>
  <si>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</si>
  <si>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</si>
  <si>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</si>
  <si>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</si>
  <si>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</si>
  <si>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</si>
  <si>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</si>
  <si>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</si>
  <si>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</si>
  <si>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</si>
  <si>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</si>
  <si>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</si>
  <si>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</si>
  <si>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</si>
  <si>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</si>
  <si>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</si>
  <si>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</si>
  <si>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</si>
  <si>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</si>
  <si>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</si>
  <si>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</si>
  <si>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</si>
  <si>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</si>
  <si>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</si>
  <si>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</si>
  <si>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</si>
  <si>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</si>
  <si>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</si>
  <si>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</si>
  <si>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</si>
  <si>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</si>
  <si>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</si>
  <si>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</si>
  <si>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</si>
  <si>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</si>
  <si>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</si>
  <si>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</si>
  <si>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</si>
  <si>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</si>
  <si>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</si>
  <si>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</si>
  <si>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</si>
  <si>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</si>
  <si>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</si>
  <si>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</si>
  <si>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</si>
  <si>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</si>
  <si>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</si>
  <si>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</si>
  <si>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</si>
  <si>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</si>
  <si>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</si>
  <si>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</si>
  <si>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</si>
  <si>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</si>
  <si>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</si>
  <si>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</si>
  <si>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</si>
  <si>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</si>
  <si>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</si>
  <si>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</si>
  <si>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</si>
  <si>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</si>
  <si>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</si>
  <si>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</si>
  <si>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</si>
  <si>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</si>
  <si>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</si>
  <si>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</si>
  <si>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</si>
  <si>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</si>
  <si>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</si>
  <si>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</si>
  <si>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</si>
  <si>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</si>
  <si>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</si>
  <si>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</si>
  <si>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</si>
  <si>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</si>
  <si>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</si>
  <si>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</si>
  <si>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</si>
  <si>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</si>
  <si>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</si>
  <si>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</si>
  <si>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</si>
  <si>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</si>
  <si>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</si>
  <si>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</si>
  <si>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</si>
  <si>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</si>
  <si>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</si>
  <si>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</si>
  <si>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</si>
  <si>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</si>
  <si>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</si>
  <si>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</si>
  <si>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</si>
  <si>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</si>
  <si>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</si>
  <si>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</si>
  <si>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</si>
  <si>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</si>
  <si>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</si>
  <si>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</si>
  <si>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</si>
  <si>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</si>
  <si>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</si>
  <si>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</si>
  <si>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</si>
  <si>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</si>
  <si>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</si>
  <si>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</si>
  <si>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</si>
  <si>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</si>
  <si>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</si>
  <si>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</si>
  <si>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</si>
  <si>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</si>
  <si>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</si>
  <si>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</si>
  <si>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</si>
  <si>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</si>
  <si>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</si>
  <si>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</si>
  <si>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</si>
  <si>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</si>
  <si>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</si>
  <si>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</si>
  <si>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</si>
  <si>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</si>
  <si>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</si>
  <si>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</si>
  <si>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</si>
  <si>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</si>
  <si>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</si>
  <si>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</si>
  <si>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</si>
  <si>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</si>
  <si>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</si>
  <si>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</si>
  <si>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</si>
  <si>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</si>
  <si>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</si>
  <si>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</si>
  <si>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</si>
  <si>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</si>
  <si>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</si>
  <si>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</si>
  <si>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</si>
  <si>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</si>
  <si>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</si>
  <si>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</si>
  <si>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</si>
  <si>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</si>
  <si>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</si>
  <si>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</si>
  <si>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</si>
  <si>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</si>
  <si>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</si>
  <si>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</si>
  <si>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</si>
  <si>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</si>
  <si>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</si>
  <si>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</si>
  <si>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</si>
  <si>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</si>
  <si>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</si>
  <si>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</si>
  <si>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</si>
  <si>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</si>
  <si>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</si>
  <si>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</si>
  <si>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</si>
  <si>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</si>
  <si>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</si>
  <si>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</si>
  <si>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</si>
  <si>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</si>
  <si>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</si>
  <si>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</si>
  <si>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</si>
  <si>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</si>
  <si>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</si>
  <si>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</si>
  <si>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</si>
  <si>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</si>
  <si>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</si>
  <si>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</si>
  <si>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</si>
  <si>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</si>
  <si>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</si>
  <si>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</si>
  <si>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</si>
  <si>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</si>
  <si>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</si>
  <si>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</si>
  <si>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</si>
  <si>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</si>
  <si>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</si>
  <si>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</si>
  <si>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</si>
  <si>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</si>
  <si>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</si>
  <si>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</si>
  <si>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</si>
  <si>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</si>
  <si>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</si>
  <si>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</si>
  <si>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</si>
  <si>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</si>
  <si>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</si>
  <si>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</si>
  <si>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</si>
  <si>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</si>
  <si>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</si>
  <si>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</si>
  <si>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</si>
  <si>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</si>
  <si>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</si>
  <si>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</si>
  <si>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</si>
  <si>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</si>
  <si>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</si>
  <si>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</si>
  <si>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</si>
  <si>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</si>
  <si>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</si>
  <si>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</si>
  <si>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</si>
  <si>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</si>
  <si>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</si>
  <si>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</si>
  <si>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</si>
  <si>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</si>
  <si>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</si>
  <si>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</si>
  <si>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</si>
  <si>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</si>
  <si>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</si>
  <si>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</si>
  <si>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</si>
  <si>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</si>
  <si>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</si>
  <si>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</si>
  <si>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</si>
  <si>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</si>
  <si>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</si>
  <si>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</si>
  <si>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</si>
  <si>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</si>
  <si>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</si>
  <si>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</si>
  <si>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</si>
  <si>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</si>
  <si>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</si>
  <si>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</si>
  <si>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</si>
  <si>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</si>
  <si>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</si>
  <si>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</si>
  <si>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</si>
  <si>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</si>
  <si>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</si>
  <si>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</si>
  <si>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</si>
  <si>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</si>
  <si>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</si>
  <si>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</si>
  <si>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</si>
  <si>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</si>
  <si>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</si>
  <si>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</si>
  <si>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</si>
  <si>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</si>
  <si>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</si>
  <si>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</si>
  <si>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</si>
  <si>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</si>
  <si>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</si>
  <si>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</si>
  <si>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</si>
  <si>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</si>
  <si>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</si>
  <si>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</si>
  <si>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</si>
  <si>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</si>
  <si>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</si>
  <si>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</si>
  <si>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</si>
  <si>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</si>
  <si>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</si>
  <si>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</si>
  <si>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</si>
  <si>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</si>
  <si>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</si>
  <si>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</si>
  <si>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</si>
  <si>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</si>
  <si>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</si>
  <si>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</si>
  <si>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</si>
  <si>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</si>
  <si>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</si>
  <si>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</si>
  <si>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</si>
  <si>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</si>
  <si>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</si>
  <si>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</si>
  <si>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</si>
  <si>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</si>
  <si>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</si>
  <si>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</si>
  <si>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</si>
  <si>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</si>
  <si>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</si>
  <si>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</si>
  <si>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</si>
  <si>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</si>
  <si>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</si>
  <si>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</si>
  <si>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</si>
  <si>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</si>
  <si>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</si>
  <si>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</si>
  <si>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</si>
  <si>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</si>
  <si>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</si>
  <si>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</si>
  <si>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</si>
  <si>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</si>
  <si>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</si>
  <si>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</si>
  <si>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</si>
  <si>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</si>
  <si>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</si>
  <si>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</si>
  <si>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</si>
  <si>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</si>
  <si>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</si>
  <si>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</si>
  <si>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</si>
  <si>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</si>
  <si>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</si>
  <si>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</si>
  <si>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</si>
  <si>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</si>
  <si>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</si>
  <si>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</si>
  <si>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</si>
  <si>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</si>
  <si>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</si>
  <si>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</si>
  <si>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</si>
  <si>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</si>
  <si>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</si>
  <si>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</si>
  <si>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</si>
  <si>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</si>
  <si>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</si>
  <si>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</si>
  <si>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</si>
  <si>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</si>
  <si>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</si>
  <si>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</si>
  <si>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</si>
  <si>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</si>
  <si>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</si>
  <si>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</si>
  <si>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</si>
  <si>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</si>
  <si>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</si>
  <si>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</si>
  <si>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</si>
  <si>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</si>
  <si>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</si>
  <si>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</si>
  <si>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</si>
  <si>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</si>
  <si>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</si>
  <si>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</si>
  <si>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</si>
  <si>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</si>
  <si>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</si>
  <si>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</si>
  <si>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</si>
  <si>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</si>
  <si>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</si>
  <si>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</si>
  <si>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</si>
  <si>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</si>
  <si>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</si>
  <si>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</si>
  <si>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</si>
  <si>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</si>
  <si>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</si>
  <si>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</si>
  <si>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</si>
  <si>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</si>
  <si>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</si>
  <si>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</si>
  <si>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</si>
  <si>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</si>
  <si>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</si>
  <si>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</si>
  <si>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</si>
  <si>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</si>
  <si>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</si>
  <si>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</si>
  <si>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</si>
  <si>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</si>
  <si>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</si>
  <si>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</si>
  <si>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</si>
  <si>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</si>
  <si>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</si>
  <si>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</si>
  <si>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</si>
  <si>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</si>
  <si>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</si>
  <si>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</si>
  <si>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</si>
  <si>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</si>
  <si>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</si>
  <si>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</si>
  <si>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</si>
  <si>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</si>
  <si>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</si>
  <si>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</si>
  <si>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</si>
  <si>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</si>
  <si>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</si>
  <si>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</si>
  <si>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</si>
  <si>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</si>
  <si>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</si>
  <si>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</si>
  <si>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</si>
  <si>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</si>
  <si>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</si>
  <si>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</si>
  <si>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</si>
  <si>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</si>
  <si>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</si>
  <si>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</si>
  <si>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</si>
  <si>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</si>
  <si>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</si>
  <si>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</si>
  <si>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</si>
  <si>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</si>
  <si>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</si>
  <si>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</si>
  <si>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</si>
  <si>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</si>
  <si>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</si>
  <si>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</si>
  <si>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</si>
  <si>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</si>
  <si>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</si>
  <si>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</si>
  <si>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</si>
  <si>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</si>
  <si>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</si>
  <si>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</si>
  <si>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</si>
  <si>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</si>
  <si>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</si>
  <si>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</si>
  <si>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</si>
  <si>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</si>
  <si>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</si>
  <si>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</si>
  <si>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</si>
  <si>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</si>
  <si>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</si>
  <si>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</si>
  <si>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</si>
  <si>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</si>
  <si>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</si>
  <si>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</si>
  <si>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</si>
  <si>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</si>
  <si>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</si>
  <si>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</si>
  <si>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</si>
  <si>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</si>
  <si>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</si>
  <si>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</si>
  <si>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</si>
  <si>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</si>
  <si>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</si>
  <si>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</si>
  <si>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</si>
  <si>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</si>
  <si>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</si>
  <si>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</si>
  <si>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</si>
  <si>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</si>
  <si>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</si>
  <si>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</si>
  <si>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</si>
  <si>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</si>
  <si>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</si>
  <si>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</si>
  <si>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</si>
  <si>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</si>
  <si>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</si>
  <si>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</si>
  <si>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</si>
  <si>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</si>
  <si>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</si>
  <si>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</si>
  <si>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</si>
  <si>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</si>
  <si>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</si>
  <si>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</si>
  <si>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</si>
  <si>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</si>
  <si>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</si>
  <si>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</si>
  <si>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</si>
  <si>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</si>
  <si>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</si>
  <si>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</si>
  <si>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</si>
  <si>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</si>
  <si>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</si>
  <si>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</si>
  <si>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</si>
  <si>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</si>
  <si>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</si>
  <si>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</si>
  <si>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</si>
  <si>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</si>
  <si>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</si>
  <si>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</si>
  <si>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</si>
  <si>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</si>
  <si>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</si>
  <si>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</si>
  <si>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</si>
  <si>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</si>
  <si>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</si>
  <si>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</si>
  <si>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</si>
  <si>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</si>
  <si>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</si>
  <si>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</si>
  <si>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</si>
  <si>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</si>
  <si>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</si>
  <si>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</si>
  <si>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</si>
  <si>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</si>
  <si>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</si>
  <si>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</si>
  <si>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</si>
  <si>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</si>
  <si>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</si>
  <si>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</si>
  <si>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</si>
  <si>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</si>
  <si>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</si>
  <si>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</si>
  <si>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</si>
  <si>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</si>
  <si>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</si>
  <si>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</si>
  <si>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</si>
  <si>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</si>
  <si>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</si>
  <si>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</si>
  <si>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</si>
  <si>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</si>
  <si>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</si>
  <si>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</si>
  <si>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</si>
  <si>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</si>
  <si>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</si>
  <si>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</si>
  <si>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</si>
  <si>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</si>
  <si>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</si>
  <si>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</si>
  <si>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</si>
  <si>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</si>
  <si>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</si>
  <si>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</si>
  <si>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</si>
  <si>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</si>
  <si>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</si>
  <si>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</si>
  <si>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</si>
  <si>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</si>
  <si>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</si>
  <si>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</si>
  <si>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</si>
  <si>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</si>
  <si>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</si>
  <si>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</si>
  <si>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</si>
  <si>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</si>
  <si>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</si>
  <si>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</si>
  <si>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</si>
  <si>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</si>
  <si>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</si>
  <si>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</si>
  <si>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</si>
  <si>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</si>
  <si>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</si>
  <si>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</si>
  <si>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</si>
  <si>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</si>
  <si>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</si>
  <si>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</si>
  <si>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</si>
  <si>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</si>
  <si>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</si>
  <si>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</si>
  <si>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</si>
  <si>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</si>
  <si>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</si>
  <si>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</si>
  <si>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</si>
  <si>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</si>
  <si>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</si>
  <si>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</si>
  <si>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</si>
  <si>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</si>
  <si>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</si>
  <si>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</si>
  <si>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</si>
  <si>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</si>
  <si>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</si>
  <si>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</si>
  <si>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</si>
  <si>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</si>
  <si>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</si>
  <si>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</si>
  <si>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</si>
  <si>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</si>
  <si>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</si>
  <si>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</si>
  <si>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</si>
  <si>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</si>
  <si>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</si>
  <si>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</si>
  <si>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</si>
  <si>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</si>
  <si>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</si>
  <si>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</si>
  <si>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</si>
  <si>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</si>
  <si>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</si>
  <si>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</si>
  <si>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</si>
  <si>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</si>
  <si>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</si>
  <si>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</si>
  <si>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</si>
  <si>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</si>
  <si>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</si>
  <si>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</si>
  <si>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</si>
  <si>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</si>
  <si>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</si>
  <si>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</si>
  <si>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</si>
  <si>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</si>
  <si>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</si>
  <si>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</si>
  <si>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</si>
  <si>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</si>
  <si>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</si>
  <si>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</si>
  <si>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</si>
  <si>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</si>
  <si>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</si>
  <si>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</si>
  <si>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</si>
  <si>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</si>
  <si>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</si>
  <si>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</si>
  <si>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</si>
  <si>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</si>
  <si>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</si>
  <si>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</si>
  <si>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</si>
  <si>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</si>
  <si>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</si>
  <si>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</si>
  <si>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</si>
  <si>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</si>
  <si>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</si>
  <si>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</si>
  <si>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</si>
  <si>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</si>
  <si>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</si>
  <si>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</si>
  <si>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</si>
  <si>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</si>
  <si>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</si>
  <si>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</si>
  <si>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</si>
  <si>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</si>
  <si>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</si>
  <si>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</si>
  <si>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</si>
  <si>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</si>
  <si>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</si>
  <si>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</si>
  <si>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</si>
  <si>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</si>
  <si>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</si>
  <si>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</si>
  <si>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</si>
  <si>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</si>
  <si>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</si>
  <si>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</si>
  <si>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</si>
  <si>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</si>
  <si>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</si>
  <si>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</si>
  <si>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</si>
  <si>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</si>
  <si>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</si>
  <si>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</si>
  <si>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</si>
  <si>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</si>
  <si>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</si>
  <si>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</si>
  <si>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</si>
  <si>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</si>
  <si>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</si>
  <si>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</si>
  <si>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</si>
  <si>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</si>
  <si>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</si>
  <si>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</si>
  <si>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</si>
  <si>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</si>
  <si>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</si>
  <si>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</si>
  <si>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</si>
  <si>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</si>
  <si>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</si>
  <si>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</si>
  <si>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</si>
  <si>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</si>
  <si>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</si>
  <si>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</si>
  <si>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</si>
  <si>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</si>
  <si>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</si>
  <si>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</si>
  <si>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</si>
  <si>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</si>
  <si>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</si>
  <si>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</si>
  <si>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</si>
  <si>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</si>
  <si>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</si>
  <si>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</si>
  <si>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</si>
  <si>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</si>
  <si>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</si>
  <si>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</si>
  <si>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</si>
  <si>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</si>
  <si>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</si>
  <si>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</si>
  <si>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</si>
  <si>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</si>
  <si>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</si>
  <si>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</si>
  <si>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</si>
  <si>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</si>
  <si>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</si>
  <si>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</si>
  <si>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</si>
  <si>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</si>
  <si>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</si>
  <si>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</si>
  <si>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</si>
  <si>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</si>
  <si>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</si>
  <si>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</si>
  <si>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</si>
  <si>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</si>
  <si>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</si>
  <si>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</si>
  <si>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</si>
  <si>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</si>
  <si>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</si>
  <si>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</si>
  <si>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</si>
  <si>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</si>
  <si>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</si>
  <si>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</si>
  <si>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</si>
  <si>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</si>
  <si>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</si>
  <si>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</si>
  <si>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</si>
  <si>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</si>
  <si>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</si>
  <si>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</si>
  <si>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</si>
  <si>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</si>
  <si>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</si>
  <si>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</si>
  <si>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</si>
  <si>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</si>
  <si>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</si>
  <si>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</si>
  <si>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</si>
  <si>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</si>
  <si>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</si>
  <si>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</si>
  <si>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</si>
  <si>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</si>
  <si>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</si>
  <si>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</si>
  <si>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</si>
  <si>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</si>
  <si>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</si>
  <si>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</si>
  <si>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</si>
  <si>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</si>
  <si>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</si>
  <si>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</si>
  <si>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</si>
  <si>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</si>
  <si>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</si>
  <si>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</si>
  <si>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</si>
  <si>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</si>
  <si>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</si>
  <si>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</si>
  <si>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</si>
  <si>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</si>
  <si>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</si>
  <si>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</si>
  <si>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</si>
  <si>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</si>
  <si>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</si>
  <si>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</si>
  <si>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</si>
  <si>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</si>
  <si>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</si>
  <si>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</si>
  <si>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</si>
  <si>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</si>
  <si>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</si>
  <si>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</si>
  <si>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</si>
  <si>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</si>
  <si>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</si>
  <si>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</si>
  <si>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</si>
  <si>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</si>
  <si>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</si>
  <si>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</si>
  <si>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</si>
  <si>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</si>
  <si>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</si>
  <si>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</si>
  <si>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</si>
  <si>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</si>
  <si>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</si>
  <si>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</si>
  <si>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</si>
  <si>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</si>
  <si>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</si>
  <si>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</si>
  <si>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</si>
  <si>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</si>
  <si>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</si>
  <si>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</si>
  <si>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</si>
  <si>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</si>
  <si>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</si>
  <si>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</si>
  <si>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</si>
  <si>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</si>
  <si>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</si>
  <si>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</si>
  <si>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</si>
  <si>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</si>
  <si>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</si>
  <si>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</si>
  <si>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</si>
  <si>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</si>
  <si>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</si>
  <si>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</si>
  <si>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</si>
  <si>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</si>
  <si>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</si>
  <si>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</si>
  <si>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</si>
  <si>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</si>
  <si>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</si>
  <si>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</si>
  <si>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</si>
  <si>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</si>
  <si>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</si>
  <si>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</si>
  <si>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</si>
  <si>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</si>
  <si>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</si>
  <si>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</si>
  <si>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</si>
  <si>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</si>
  <si>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</si>
  <si>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</si>
  <si>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</si>
  <si>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</si>
  <si>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</si>
  <si>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</si>
  <si>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</si>
  <si>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</si>
  <si>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</si>
  <si>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</si>
  <si>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</si>
  <si>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</si>
  <si>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</si>
  <si>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</si>
  <si>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</si>
  <si>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</si>
  <si>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</si>
  <si>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</si>
  <si>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</si>
  <si>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</si>
  <si>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</si>
  <si>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</si>
  <si>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</si>
  <si>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</si>
  <si>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</si>
  <si>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</si>
  <si>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</si>
  <si>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</si>
  <si>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</si>
  <si>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</si>
  <si>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</si>
  <si>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</si>
  <si>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</si>
  <si>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</si>
  <si>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</si>
  <si>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</si>
  <si>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</si>
  <si>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</si>
  <si>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</si>
  <si>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</si>
  <si>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</si>
  <si>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</si>
  <si>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</si>
  <si>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</si>
  <si>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</si>
  <si>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</si>
  <si>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</si>
  <si>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</si>
  <si>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</si>
  <si>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</si>
  <si>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</si>
  <si>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</si>
  <si>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</si>
  <si>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</si>
  <si>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</si>
  <si>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</si>
  <si>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</si>
  <si>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</si>
  <si>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</si>
  <si>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</si>
  <si>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</si>
  <si>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</si>
  <si>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</si>
  <si>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</si>
  <si>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</si>
  <si>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</si>
  <si>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</si>
  <si>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</si>
  <si>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</si>
  <si>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</si>
  <si>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</si>
  <si>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</si>
  <si>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</si>
  <si>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</si>
  <si>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</si>
  <si>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</si>
  <si>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</si>
  <si>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</si>
  <si>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</si>
  <si>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</si>
  <si>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</si>
  <si>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</si>
  <si>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</si>
  <si>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</si>
  <si>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</si>
  <si>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</si>
  <si>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</si>
  <si>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</si>
  <si>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</si>
  <si>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</si>
  <si>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</si>
  <si>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</si>
  <si>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</si>
  <si>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</si>
  <si>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</si>
  <si>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</si>
  <si>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</si>
  <si>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</si>
  <si>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</si>
  <si>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</si>
  <si>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</si>
  <si>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</si>
  <si>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</si>
  <si>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</si>
  <si>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</si>
  <si>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</si>
  <si>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</si>
  <si>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</si>
  <si>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</si>
  <si>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</si>
  <si>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</si>
  <si>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</si>
  <si>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</si>
  <si>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</si>
  <si>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</si>
  <si>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</si>
  <si>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</si>
  <si>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</si>
  <si>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</si>
  <si>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</si>
  <si>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</si>
  <si>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</si>
  <si>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</si>
  <si>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</si>
  <si>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</si>
  <si>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</si>
  <si>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</si>
  <si>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</si>
  <si>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</si>
  <si>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</si>
  <si>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</si>
  <si>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</si>
  <si>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</si>
  <si>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</si>
  <si>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</si>
  <si>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</si>
  <si>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</si>
  <si>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</si>
  <si>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</si>
  <si>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</si>
  <si>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</si>
  <si>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</si>
  <si>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</si>
  <si>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</si>
  <si>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</si>
  <si>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</si>
  <si>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</si>
  <si>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</si>
  <si>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</si>
  <si>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</si>
  <si>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</si>
  <si>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</si>
  <si>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</si>
  <si>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</si>
  <si>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</si>
  <si>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</si>
  <si>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</si>
  <si>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</si>
  <si>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</si>
  <si>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</si>
  <si>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</si>
  <si>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</si>
  <si>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</si>
  <si>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</si>
  <si>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</si>
  <si>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</si>
  <si>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</si>
  <si>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</si>
  <si>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</si>
  <si>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</si>
  <si>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</si>
  <si>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</si>
  <si>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</si>
  <si>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</si>
  <si>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</si>
  <si>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</si>
  <si>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</si>
  <si>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</si>
  <si>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</si>
  <si>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</si>
  <si>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</si>
  <si>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</si>
  <si>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</si>
  <si>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</si>
  <si>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</si>
  <si>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</si>
  <si>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</si>
  <si>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</si>
  <si>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</si>
  <si>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</si>
  <si>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</si>
  <si>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</si>
  <si>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</si>
  <si>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</si>
  <si>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</si>
  <si>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</si>
  <si>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</si>
  <si>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</si>
  <si>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</si>
  <si>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</si>
  <si>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</si>
  <si>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</si>
  <si>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</si>
  <si>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</si>
  <si>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</si>
  <si>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</si>
  <si>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</si>
  <si>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</si>
  <si>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</si>
  <si>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</si>
  <si>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</si>
  <si>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</si>
  <si>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</si>
  <si>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</si>
  <si>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</si>
  <si>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</si>
  <si>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</si>
  <si>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</si>
  <si>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</si>
  <si>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</si>
  <si>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</si>
  <si>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</si>
  <si>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</si>
  <si>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</si>
  <si>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</si>
  <si>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</si>
  <si>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</si>
  <si>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</si>
  <si>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</si>
  <si>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</si>
  <si>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</si>
  <si>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</si>
  <si>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</si>
  <si>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</si>
  <si>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</si>
  <si>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</si>
  <si>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</si>
  <si>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</si>
  <si>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</si>
  <si>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</si>
  <si>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</si>
  <si>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</si>
  <si>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</si>
  <si>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</si>
  <si>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</si>
  <si>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</si>
  <si>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</si>
  <si>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</si>
  <si>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</si>
  <si>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</si>
  <si>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</si>
  <si>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</si>
  <si>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</si>
  <si>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</si>
  <si>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</si>
  <si>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</si>
  <si>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</si>
  <si>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</si>
  <si>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</si>
  <si>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</si>
  <si>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</si>
  <si>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</si>
  <si>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</si>
  <si>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</si>
  <si>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</si>
  <si>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</si>
  <si>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</si>
  <si>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</si>
  <si>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</si>
  <si>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</si>
  <si>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</si>
  <si>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</si>
  <si>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</si>
  <si>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</si>
  <si>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</si>
  <si>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</si>
  <si>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</si>
  <si>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</si>
  <si>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</si>
  <si>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</si>
  <si>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</si>
  <si>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</si>
  <si>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</si>
  <si>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</si>
  <si>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</si>
  <si>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</si>
  <si>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</si>
  <si>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</si>
  <si>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</si>
  <si>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</si>
  <si>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</si>
  <si>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</si>
  <si>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</si>
  <si>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</si>
  <si>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</si>
  <si>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</si>
  <si>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</si>
  <si>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</si>
  <si>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</si>
  <si>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</si>
  <si>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</si>
  <si>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</si>
  <si>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</si>
  <si>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</si>
  <si>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</si>
  <si>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</si>
  <si>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</si>
  <si>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</si>
  <si>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</si>
  <si>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</si>
  <si>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</si>
  <si>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</si>
  <si>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</si>
  <si>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</si>
  <si>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</si>
  <si>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</si>
  <si>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</si>
  <si>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</si>
  <si>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</si>
  <si>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</si>
  <si>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</si>
  <si>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</si>
  <si>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</si>
  <si>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</si>
  <si>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</si>
  <si>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</si>
  <si>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</si>
  <si>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</si>
  <si>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</si>
  <si>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</si>
  <si>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</si>
  <si>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</si>
  <si>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</si>
  <si>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</si>
  <si>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</si>
  <si>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</si>
  <si>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</si>
  <si>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</si>
  <si>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</si>
  <si>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</si>
  <si>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</si>
  <si>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</si>
  <si>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</si>
  <si>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</si>
  <si>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</si>
  <si>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</si>
  <si>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</si>
  <si>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</si>
  <si>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</si>
  <si>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</si>
  <si>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</si>
  <si>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</si>
  <si>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</si>
  <si>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</si>
  <si>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</si>
  <si>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</si>
  <si>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</si>
  <si>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</si>
  <si>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</si>
  <si>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</si>
  <si>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</si>
  <si>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</si>
  <si>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</si>
  <si>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</si>
  <si>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</si>
  <si>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</si>
  <si>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</si>
  <si>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</si>
  <si>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</si>
  <si>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</si>
  <si>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</si>
  <si>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</si>
  <si>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</si>
  <si>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</si>
  <si>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</si>
  <si>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</si>
  <si>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</si>
  <si>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</si>
  <si>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</si>
  <si>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</si>
  <si>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</si>
  <si>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</si>
  <si>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</si>
  <si>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</si>
  <si>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</si>
  <si>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</si>
  <si>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</si>
  <si>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</si>
  <si>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</si>
  <si>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</si>
  <si>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</si>
  <si>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</si>
  <si>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</si>
  <si>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</si>
  <si>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</si>
  <si>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</si>
  <si>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</si>
  <si>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</si>
  <si>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</si>
  <si>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</si>
  <si>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</si>
  <si>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</si>
  <si>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</si>
  <si>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</si>
  <si>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</si>
  <si>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</si>
  <si>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</si>
  <si>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</si>
  <si>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</si>
  <si>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</si>
  <si>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</si>
  <si>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</si>
  <si>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</si>
  <si>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</si>
  <si>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</si>
  <si>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</si>
  <si>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</si>
  <si>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</si>
  <si>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</si>
  <si>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</si>
  <si>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</si>
  <si>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</si>
  <si>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</si>
  <si>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</si>
  <si>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</si>
  <si>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</si>
  <si>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</si>
  <si>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</si>
  <si>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</si>
  <si>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</si>
  <si>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</si>
  <si>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</si>
  <si>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</si>
  <si>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</si>
  <si>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</si>
  <si>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</si>
  <si>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</si>
  <si>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</si>
  <si>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</si>
  <si>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</si>
  <si>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</si>
  <si>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</si>
  <si>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</si>
  <si>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</si>
  <si>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</si>
  <si>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</si>
  <si>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</si>
  <si>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</si>
  <si>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</si>
  <si>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</si>
  <si>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</si>
  <si>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</si>
  <si>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</si>
  <si>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</si>
  <si>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</si>
  <si>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</si>
  <si>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</si>
  <si>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</si>
  <si>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</si>
  <si>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</si>
  <si>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</si>
  <si>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</si>
  <si>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</si>
  <si>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</si>
  <si>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</si>
  <si>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</si>
  <si>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</si>
  <si>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</si>
  <si>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</si>
  <si>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</si>
  <si>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</si>
  <si>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</si>
  <si>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</si>
  <si>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</si>
  <si>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</si>
  <si>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</si>
  <si>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</si>
  <si>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</si>
  <si>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</si>
  <si>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</si>
  <si>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</si>
  <si>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</si>
  <si>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</si>
  <si>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</si>
  <si>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</si>
  <si>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</si>
  <si>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</si>
  <si>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</si>
  <si>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</si>
  <si>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</si>
  <si>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</si>
  <si>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</si>
  <si>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</si>
  <si>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</si>
  <si>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</si>
  <si>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</si>
  <si>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</si>
  <si>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</si>
  <si>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</si>
  <si>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</si>
  <si>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</si>
  <si>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</si>
  <si>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</si>
  <si>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</si>
  <si>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</si>
  <si>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</si>
  <si>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</si>
  <si>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</si>
  <si>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</si>
  <si>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</si>
  <si>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</si>
  <si>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</si>
  <si>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</si>
  <si>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</si>
  <si>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</si>
  <si>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</si>
  <si>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</si>
  <si>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</si>
  <si>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</si>
  <si>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</si>
  <si>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</si>
  <si>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</si>
  <si>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</si>
  <si>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</si>
  <si>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</si>
  <si>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</si>
  <si>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</si>
  <si>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</si>
  <si>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</si>
  <si>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</si>
  <si>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</si>
  <si>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</si>
  <si>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</si>
  <si>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</si>
  <si>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</si>
  <si>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</si>
  <si>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</si>
  <si>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</si>
  <si>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</si>
  <si>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</si>
  <si>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</si>
  <si>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</si>
  <si>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</si>
  <si>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</si>
  <si>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</si>
  <si>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</si>
  <si>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</si>
  <si>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</si>
  <si>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</si>
  <si>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</si>
  <si>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</si>
  <si>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</si>
  <si>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</si>
  <si>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</si>
  <si>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</si>
  <si>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</si>
  <si>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</si>
  <si>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</si>
  <si>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</si>
  <si>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</si>
  <si>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</si>
  <si>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</si>
  <si>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</si>
  <si>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</si>
  <si>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</si>
  <si>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</si>
  <si>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</si>
  <si>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</si>
  <si>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</si>
  <si>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</si>
  <si>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</si>
  <si>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</si>
  <si>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</si>
  <si>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</si>
  <si>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</si>
  <si>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</si>
  <si>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</si>
  <si>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</si>
  <si>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</si>
  <si>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</si>
  <si>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</si>
  <si>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</si>
  <si>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</si>
  <si>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</si>
  <si>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</si>
  <si>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</si>
  <si>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</si>
  <si>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</si>
  <si>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</si>
  <si>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</si>
  <si>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</si>
  <si>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</si>
  <si>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</si>
  <si>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</si>
  <si>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</si>
  <si>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</si>
  <si>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</si>
  <si>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</si>
  <si>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</si>
  <si>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</si>
  <si>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</si>
  <si>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</si>
  <si>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</si>
  <si>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</si>
  <si>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</si>
  <si>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</si>
  <si>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</si>
  <si>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</si>
  <si>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</si>
  <si>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</si>
  <si>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</si>
  <si>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</si>
  <si>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</si>
  <si>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</si>
  <si>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</si>
  <si>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</si>
  <si>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</si>
  <si>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</si>
  <si>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</si>
  <si>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</si>
  <si>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</si>
  <si>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</si>
  <si>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</si>
  <si>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</si>
  <si>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</si>
  <si>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</si>
  <si>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</si>
  <si>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</si>
  <si>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</si>
  <si>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</si>
  <si>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</si>
  <si>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</si>
  <si>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</si>
  <si>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</si>
  <si>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</si>
  <si>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</si>
  <si>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</si>
  <si>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</si>
  <si>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</si>
  <si>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</si>
  <si>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</si>
  <si>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</si>
  <si>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</si>
  <si>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</si>
  <si>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</si>
  <si>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</si>
  <si>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</si>
  <si>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</si>
  <si>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</si>
  <si>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</si>
  <si>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</si>
  <si>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</si>
  <si>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</si>
  <si>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</si>
  <si>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</si>
  <si>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</si>
  <si>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</si>
  <si>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</si>
  <si>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</si>
  <si>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</si>
  <si>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</si>
  <si>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</si>
  <si>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</si>
  <si>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</si>
  <si>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</si>
  <si>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</si>
  <si>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</si>
  <si>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</si>
  <si>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</si>
  <si>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</si>
  <si>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</si>
  <si>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</si>
  <si>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</si>
  <si>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</si>
  <si>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</si>
  <si>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</si>
  <si>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</si>
  <si>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</si>
  <si>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</si>
  <si>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</si>
  <si>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</si>
  <si>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</si>
  <si>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</si>
  <si>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</si>
  <si>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</si>
  <si>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</si>
  <si>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</si>
  <si>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</si>
  <si>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</si>
  <si>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</si>
  <si>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</si>
  <si>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</si>
  <si>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</si>
  <si>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</si>
  <si>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</si>
  <si>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</si>
  <si>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</si>
  <si>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</si>
  <si>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</si>
  <si>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</si>
  <si>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</si>
  <si>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</si>
  <si>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</si>
  <si>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</si>
  <si>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</si>
  <si>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</si>
  <si>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</si>
  <si>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</si>
  <si>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</si>
  <si>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</si>
  <si>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</si>
  <si>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</si>
  <si>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</si>
  <si>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</si>
  <si>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</si>
  <si>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</si>
  <si>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</si>
  <si>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</si>
  <si>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</si>
  <si>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</si>
  <si>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</si>
  <si>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</si>
  <si>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</si>
  <si>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</si>
  <si>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</si>
  <si>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</si>
  <si>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</si>
  <si>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</si>
  <si>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</si>
  <si>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</si>
  <si>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</si>
  <si>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</si>
  <si>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</si>
  <si>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</si>
  <si>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</si>
  <si>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</si>
  <si>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</si>
  <si>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</si>
  <si>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</si>
  <si>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</si>
  <si>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</si>
  <si>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</si>
  <si>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</si>
  <si>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</si>
  <si>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</si>
  <si>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</si>
  <si>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</si>
  <si>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</si>
  <si>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</si>
  <si>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</si>
  <si>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</si>
  <si>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</si>
  <si>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</si>
  <si>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</si>
  <si>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</si>
  <si>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</si>
  <si>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</si>
  <si>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</si>
  <si>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</si>
  <si>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</si>
  <si>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</si>
  <si>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</si>
  <si>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</si>
  <si>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</si>
  <si>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</si>
  <si>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</si>
  <si>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</si>
  <si>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</si>
  <si>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</si>
  <si>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</si>
  <si>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</si>
  <si>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</si>
  <si>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</si>
  <si>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</si>
  <si>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</si>
  <si>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</si>
  <si>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</si>
  <si>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</si>
  <si>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</si>
  <si>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</si>
  <si>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</si>
  <si>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</si>
  <si>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</si>
  <si>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</si>
  <si>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</si>
  <si>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</si>
  <si>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</si>
  <si>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</si>
  <si>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</si>
  <si>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</si>
  <si>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</si>
  <si>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</si>
  <si>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</si>
  <si>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</si>
  <si>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</si>
  <si>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</si>
  <si>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</si>
  <si>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</si>
  <si>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</si>
  <si>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</si>
  <si>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</si>
  <si>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</si>
  <si>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</si>
  <si>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</si>
  <si>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</si>
  <si>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</si>
  <si>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</si>
  <si>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</si>
  <si>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</si>
  <si>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</si>
  <si>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</si>
  <si>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</si>
  <si>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</si>
  <si>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</si>
  <si>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</si>
  <si>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</si>
  <si>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</si>
  <si>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</si>
  <si>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</si>
  <si>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</si>
  <si>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</si>
  <si>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</si>
  <si>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</si>
  <si>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</si>
  <si>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</si>
  <si>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</si>
  <si>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</si>
  <si>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</si>
  <si>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</si>
  <si>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</si>
  <si>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</si>
  <si>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</si>
  <si>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</si>
  <si>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</si>
  <si>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</si>
  <si>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</si>
  <si>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</si>
  <si>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</si>
  <si>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</si>
  <si>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</si>
  <si>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</si>
  <si>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</si>
  <si>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</si>
  <si>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</si>
  <si>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</si>
  <si>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</si>
  <si>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</si>
  <si>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</si>
  <si>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</si>
  <si>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</si>
  <si>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</si>
  <si>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</si>
  <si>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</si>
  <si>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</si>
  <si>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</si>
  <si>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</si>
  <si>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</si>
  <si>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</si>
  <si>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</si>
  <si>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</si>
  <si>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</si>
  <si>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</si>
  <si>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</si>
  <si>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</si>
  <si>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</si>
  <si>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</si>
  <si>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</si>
  <si>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</si>
  <si>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</si>
  <si>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</si>
  <si>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</si>
  <si>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</si>
  <si>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</si>
  <si>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</si>
  <si>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</si>
  <si>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</si>
  <si>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</si>
  <si>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</si>
  <si>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</si>
  <si>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</si>
  <si>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</si>
  <si>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</si>
  <si>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</si>
  <si>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</si>
  <si>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</si>
  <si>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</si>
  <si>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</si>
  <si>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</si>
  <si>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</si>
  <si>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</si>
  <si>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</si>
  <si>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</si>
  <si>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</si>
  <si>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</si>
  <si>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</si>
  <si>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</si>
  <si>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</si>
  <si>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</si>
  <si>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</si>
  <si>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</si>
  <si>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</si>
  <si>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</si>
  <si>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</si>
  <si>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</si>
  <si>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</si>
  <si>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</si>
  <si>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</si>
  <si>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</si>
  <si>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</si>
  <si>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</si>
  <si>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</si>
  <si>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</si>
  <si>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</si>
  <si>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</si>
  <si>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</si>
  <si>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</si>
  <si>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</si>
  <si>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</si>
  <si>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</si>
  <si>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</si>
  <si>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</si>
  <si>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</si>
  <si>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</si>
  <si>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</si>
  <si>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</si>
  <si>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</si>
  <si>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</si>
  <si>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</si>
  <si>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</si>
  <si>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</si>
  <si>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</si>
  <si>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</si>
  <si>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</si>
  <si>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</si>
  <si>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</si>
  <si>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</si>
  <si>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</si>
  <si>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</si>
  <si>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</si>
  <si>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</si>
  <si>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</si>
  <si>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</si>
  <si>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</si>
  <si>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</si>
  <si>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</si>
  <si>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</si>
  <si>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</si>
  <si>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</si>
  <si>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</si>
  <si>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</si>
  <si>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</si>
  <si>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</si>
  <si>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</si>
  <si>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</si>
  <si>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</si>
  <si>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</si>
  <si>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</si>
  <si>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</si>
  <si>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</si>
  <si>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</si>
  <si>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</si>
  <si>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</si>
  <si>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</si>
  <si>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</si>
  <si>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</si>
  <si>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</si>
  <si>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</si>
  <si>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</si>
  <si>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</si>
  <si>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</si>
  <si>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</si>
  <si>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</si>
  <si>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</si>
  <si>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</si>
  <si>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</si>
  <si>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</si>
  <si>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</si>
  <si>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</si>
  <si>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</si>
  <si>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</si>
  <si>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</si>
  <si>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</si>
  <si>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</si>
  <si>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</si>
  <si>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</si>
  <si>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</si>
  <si>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</si>
  <si>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</si>
  <si>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</si>
  <si>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</si>
  <si>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</si>
  <si>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</si>
  <si>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</si>
  <si>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</si>
  <si>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</si>
  <si>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</si>
  <si>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</si>
  <si>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</si>
  <si>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</si>
  <si>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</si>
  <si>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</si>
  <si>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</si>
  <si>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</si>
  <si>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</si>
  <si>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</si>
  <si>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</si>
  <si>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</si>
  <si>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</si>
  <si>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</si>
  <si>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</si>
  <si>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</si>
  <si>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</si>
  <si>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</si>
  <si>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</si>
  <si>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</si>
  <si>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</si>
  <si>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</si>
  <si>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</si>
  <si>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</si>
  <si>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</si>
  <si>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</si>
  <si>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</si>
  <si>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</si>
  <si>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</si>
  <si>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</si>
  <si>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</si>
  <si>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</si>
  <si>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</si>
  <si>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</si>
  <si>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</si>
  <si>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</si>
  <si>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</si>
  <si>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</si>
  <si>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</si>
  <si>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</si>
  <si>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</si>
  <si>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</si>
  <si>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</si>
  <si>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</si>
  <si>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</si>
  <si>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</si>
  <si>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</si>
  <si>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</si>
  <si>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</si>
  <si>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</si>
  <si>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</si>
  <si>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</si>
  <si>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</si>
  <si>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</si>
  <si>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</si>
  <si>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</si>
  <si>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</si>
  <si>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</si>
  <si>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</si>
  <si>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</si>
  <si>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</si>
  <si>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</si>
  <si>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</si>
  <si>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</si>
  <si>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</si>
  <si>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</si>
  <si>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</si>
  <si>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</si>
  <si>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</si>
  <si>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</si>
  <si>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</si>
  <si>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</si>
  <si>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</si>
  <si>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</si>
  <si>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</si>
  <si>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</si>
  <si>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</si>
  <si>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</si>
  <si>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</si>
  <si>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</si>
  <si>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</si>
  <si>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</si>
  <si>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</si>
  <si>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</si>
  <si>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</si>
  <si>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</si>
  <si>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</si>
  <si>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</si>
  <si>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</si>
  <si>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</si>
  <si>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</si>
  <si>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</si>
  <si>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</si>
  <si>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</si>
  <si>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</si>
  <si>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</si>
  <si>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</si>
  <si>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</si>
  <si>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</si>
  <si>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</si>
  <si>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</si>
  <si>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</si>
  <si>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</si>
  <si>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</si>
  <si>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</si>
  <si>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</si>
  <si>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</si>
  <si>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</si>
  <si>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</si>
  <si>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</si>
  <si>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</si>
  <si>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</si>
  <si>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</si>
  <si>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</si>
  <si>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</si>
  <si>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</si>
  <si>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</si>
  <si>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</si>
  <si>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</si>
  <si>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</si>
  <si>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</si>
  <si>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</si>
  <si>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</si>
  <si>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</si>
  <si>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</si>
  <si>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</si>
  <si>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</si>
  <si>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</si>
  <si>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</si>
  <si>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</si>
  <si>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</si>
  <si>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</si>
  <si>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</si>
  <si>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</si>
  <si>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</si>
  <si>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</si>
  <si>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</si>
  <si>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</si>
  <si>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</si>
  <si>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</si>
  <si>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</si>
  <si>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</si>
  <si>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</si>
  <si>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</si>
  <si>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</si>
  <si>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</si>
  <si>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</si>
  <si>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</si>
  <si>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</si>
  <si>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</si>
  <si>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</si>
  <si>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</si>
  <si>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</si>
  <si>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</si>
  <si>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</si>
  <si>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</si>
  <si>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</si>
  <si>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</si>
  <si>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</si>
  <si>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</si>
  <si>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</si>
  <si>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</si>
  <si>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</si>
  <si>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</si>
  <si>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</si>
  <si>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</si>
  <si>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</si>
  <si>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</si>
  <si>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</si>
  <si>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</si>
  <si>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</si>
  <si>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</si>
  <si>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</si>
  <si>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</si>
  <si>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</si>
  <si>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</si>
  <si>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</si>
  <si>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</si>
  <si>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</si>
  <si>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</si>
  <si>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</si>
  <si>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</si>
  <si>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</si>
  <si>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</si>
  <si>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</si>
  <si>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</si>
  <si>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</si>
  <si>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</si>
  <si>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</si>
  <si>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</si>
  <si>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</si>
  <si>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</si>
  <si>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</si>
  <si>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</si>
  <si>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</si>
  <si>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</si>
  <si>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</si>
  <si>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</si>
  <si>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</si>
  <si>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</si>
  <si>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</si>
  <si>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</si>
  <si>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</si>
  <si>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</si>
  <si>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</si>
  <si>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</si>
  <si>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</si>
  <si>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</si>
  <si>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</si>
  <si>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</si>
  <si>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</si>
  <si>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</si>
  <si>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</si>
  <si>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</si>
  <si>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</si>
  <si>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</si>
  <si>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</si>
  <si>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</si>
  <si>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</si>
  <si>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</si>
  <si>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</si>
  <si>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</si>
  <si>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</si>
  <si>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</si>
  <si>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</si>
  <si>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</si>
  <si>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</si>
  <si>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</si>
  <si>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</si>
  <si>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</si>
  <si>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</si>
  <si>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</si>
  <si>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</si>
  <si>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</si>
  <si>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</si>
  <si>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</si>
  <si>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</si>
  <si>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</si>
  <si>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</si>
  <si>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</si>
  <si>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</si>
  <si>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</si>
  <si>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</si>
  <si>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</si>
  <si>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</si>
  <si>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</si>
  <si>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</si>
  <si>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</si>
  <si>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</si>
  <si>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</si>
  <si>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</si>
  <si>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</si>
  <si>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</si>
  <si>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</si>
  <si>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</si>
  <si>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</si>
  <si>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</si>
  <si>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</si>
  <si>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</si>
  <si>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</si>
  <si>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</si>
  <si>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</si>
  <si>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</si>
  <si>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</si>
  <si>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</si>
  <si>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</si>
  <si>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</si>
  <si>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</si>
  <si>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</si>
  <si>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</si>
  <si>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</si>
  <si>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</si>
  <si>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</si>
  <si>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</si>
  <si>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</si>
  <si>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</si>
  <si>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</si>
  <si>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</si>
  <si>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</si>
  <si>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</si>
  <si>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</si>
  <si>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</si>
  <si>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</si>
  <si>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</si>
  <si>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</si>
  <si>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</si>
  <si>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</si>
  <si>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</si>
  <si>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</si>
  <si>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</si>
  <si>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</si>
  <si>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</si>
  <si>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</si>
  <si>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</si>
  <si>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</si>
  <si>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</si>
  <si>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</si>
  <si>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</si>
  <si>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</si>
  <si>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</si>
  <si>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</si>
  <si>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</si>
  <si>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</si>
  <si>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</si>
  <si>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</si>
  <si>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</si>
  <si>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</si>
  <si>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</si>
  <si>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</si>
  <si>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</si>
  <si>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</si>
  <si>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</si>
  <si>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</si>
  <si>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</si>
  <si>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</si>
  <si>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</si>
  <si>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</si>
  <si>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</si>
  <si>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</si>
  <si>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</si>
  <si>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</si>
  <si>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</si>
  <si>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</si>
  <si>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</si>
  <si>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</si>
  <si>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</si>
  <si>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</si>
  <si>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</si>
  <si>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</si>
  <si>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</si>
  <si>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</si>
  <si>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</si>
  <si>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</si>
  <si>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</si>
  <si>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</si>
  <si>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</si>
  <si>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</si>
  <si>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</si>
  <si>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</si>
  <si>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</si>
  <si>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</si>
  <si>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</si>
  <si>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</si>
  <si>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</si>
  <si>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</si>
  <si>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</si>
  <si>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</si>
  <si>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</si>
  <si>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</si>
  <si>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</si>
  <si>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</si>
  <si>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</si>
  <si>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</si>
  <si>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</si>
  <si>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</si>
  <si>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</si>
  <si>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</si>
  <si>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</si>
  <si>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</si>
  <si>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</si>
  <si>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</si>
  <si>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</si>
  <si>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</si>
  <si>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</si>
  <si>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</si>
  <si>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</si>
  <si>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</si>
  <si>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</si>
  <si>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</si>
  <si>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</si>
  <si>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</si>
  <si>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</si>
  <si>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</si>
  <si>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</si>
  <si>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</si>
  <si>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</si>
  <si>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</si>
  <si>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</si>
  <si>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</si>
  <si>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</si>
  <si>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</si>
  <si>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</si>
  <si>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</si>
  <si>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</si>
  <si>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</si>
  <si>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</si>
  <si>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</si>
  <si>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</si>
  <si>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</si>
  <si>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</si>
  <si>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</si>
  <si>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</si>
  <si>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</si>
  <si>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</si>
  <si>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</si>
  <si>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</si>
  <si>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</si>
  <si>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</si>
  <si>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</si>
  <si>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</si>
  <si>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</si>
  <si>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</si>
  <si>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</si>
  <si>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</si>
  <si>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</si>
  <si>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</si>
  <si>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</si>
  <si>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</si>
  <si>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</si>
  <si>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</si>
  <si>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</si>
  <si>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</si>
  <si>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</si>
  <si>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</si>
  <si>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</si>
  <si>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</si>
  <si>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</si>
  <si>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</si>
  <si>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</si>
  <si>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</si>
  <si>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</si>
  <si>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</si>
  <si>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</si>
  <si>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</si>
  <si>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</si>
  <si>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</si>
  <si>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</si>
  <si>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</si>
  <si>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</si>
  <si>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</si>
  <si>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</si>
  <si>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</si>
  <si>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</si>
  <si>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</si>
  <si>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</si>
  <si>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</si>
  <si>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</si>
  <si>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</si>
  <si>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</si>
  <si>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</si>
  <si>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</si>
  <si>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</si>
  <si>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</si>
  <si>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</si>
  <si>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</si>
  <si>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</si>
  <si>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</si>
  <si>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</si>
  <si>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</si>
  <si>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</si>
  <si>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</si>
  <si>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</si>
  <si>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</si>
  <si>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</si>
  <si>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</si>
  <si>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</si>
  <si>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</si>
  <si>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</si>
  <si>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</si>
  <si>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</si>
  <si>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</si>
  <si>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</si>
  <si>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</si>
  <si>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</si>
  <si>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</si>
  <si>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</si>
  <si>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</si>
  <si>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</si>
  <si>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</si>
  <si>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</si>
  <si>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</si>
  <si>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</si>
  <si>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</si>
  <si>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</si>
  <si>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</si>
  <si>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</si>
  <si>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</si>
  <si>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</si>
  <si>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</si>
  <si>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</si>
  <si>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</si>
  <si>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</si>
  <si>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</si>
  <si>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</si>
  <si>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</si>
  <si>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</si>
  <si>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</si>
  <si>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</si>
  <si>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</si>
  <si>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</si>
  <si>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</si>
  <si>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</si>
  <si>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</si>
  <si>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</si>
  <si>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</si>
  <si>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</si>
  <si>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</si>
  <si>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</si>
  <si>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</si>
  <si>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</si>
  <si>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</si>
  <si>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</si>
  <si>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</si>
  <si>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</si>
  <si>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</si>
  <si>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</si>
  <si>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</si>
  <si>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</si>
  <si>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</si>
  <si>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</si>
  <si>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</si>
  <si>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</si>
  <si>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</si>
  <si>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</si>
  <si>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</si>
  <si>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</si>
  <si>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</si>
  <si>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</si>
  <si>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</si>
  <si>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</si>
  <si>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</si>
  <si>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</si>
  <si>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</si>
  <si>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</si>
  <si>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</si>
  <si>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</si>
  <si>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</si>
  <si>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</si>
  <si>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</si>
  <si>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</si>
  <si>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</si>
  <si>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</si>
  <si>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</si>
  <si>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</si>
  <si>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</si>
  <si>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</si>
  <si>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</si>
  <si>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</si>
  <si>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</si>
  <si>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</si>
  <si>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</si>
  <si>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</si>
  <si>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</si>
  <si>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</si>
  <si>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</si>
  <si>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</si>
  <si>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</si>
  <si>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</si>
  <si>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</si>
  <si>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</si>
  <si>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</si>
  <si>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</si>
  <si>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</si>
  <si>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</si>
  <si>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</si>
  <si>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</si>
  <si>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</si>
  <si>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</si>
  <si>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</si>
  <si>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</si>
  <si>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</si>
  <si>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</si>
  <si>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</si>
  <si>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</si>
  <si>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</si>
  <si>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</si>
  <si>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</si>
  <si>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</si>
  <si>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</si>
  <si>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</si>
  <si>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</si>
  <si>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</si>
  <si>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</si>
  <si>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</si>
  <si>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</si>
  <si>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</si>
  <si>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</si>
  <si>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</si>
  <si>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</si>
  <si>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</si>
  <si>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</si>
  <si>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</si>
  <si>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</si>
  <si>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</si>
  <si>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</si>
  <si>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</si>
  <si>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</si>
  <si>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</si>
  <si>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</si>
  <si>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</si>
  <si>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</si>
  <si>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</si>
  <si>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</si>
  <si>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</si>
  <si>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</si>
  <si>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</si>
  <si>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</si>
  <si>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</si>
  <si>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</si>
  <si>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</si>
  <si>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</si>
  <si>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</si>
  <si>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</si>
  <si>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</si>
  <si>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</si>
  <si>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</si>
  <si>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</si>
  <si>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</si>
  <si>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</si>
  <si>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</si>
  <si>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</si>
  <si>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</si>
  <si>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</si>
  <si>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</si>
  <si>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</si>
  <si>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</si>
  <si>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</si>
  <si>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</si>
  <si>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</si>
  <si>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</si>
  <si>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</si>
  <si>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</si>
  <si>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</si>
  <si>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</si>
  <si>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</si>
  <si>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</si>
  <si>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</si>
  <si>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</si>
  <si>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</si>
  <si>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</si>
  <si>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</si>
  <si>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</si>
  <si>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</si>
  <si>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</si>
  <si>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</si>
  <si>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</si>
  <si>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</si>
  <si>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</si>
  <si>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</si>
  <si>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</si>
  <si>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</si>
  <si>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</si>
  <si>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</si>
  <si>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</si>
  <si>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</si>
  <si>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</si>
  <si>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</si>
  <si>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</si>
  <si>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</si>
  <si>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</si>
  <si>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</si>
  <si>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</si>
  <si>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</si>
  <si>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</si>
  <si>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</si>
  <si>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</si>
  <si>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</si>
  <si>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</si>
  <si>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</si>
  <si>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</si>
  <si>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</si>
  <si>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</si>
  <si>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</si>
  <si>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</si>
  <si>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</si>
  <si>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</si>
  <si>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</si>
  <si>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</si>
  <si>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</si>
  <si>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</si>
  <si>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</si>
  <si>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</si>
  <si>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</si>
  <si>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</si>
  <si>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</si>
  <si>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</si>
  <si>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</si>
  <si>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</si>
  <si>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</si>
  <si>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</si>
  <si>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</si>
  <si>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</si>
  <si>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</si>
  <si>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</si>
  <si>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</si>
  <si>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</si>
  <si>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</si>
  <si>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</si>
  <si>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</si>
  <si>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</si>
  <si>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</si>
  <si>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</si>
  <si>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</si>
  <si>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</si>
  <si>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</si>
  <si>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</si>
  <si>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</si>
  <si>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</si>
  <si>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</si>
  <si>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</si>
  <si>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</si>
  <si>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</si>
  <si>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</si>
  <si>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</si>
  <si>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</si>
  <si>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</si>
  <si>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</si>
  <si>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</si>
  <si>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</si>
  <si>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</si>
  <si>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</si>
  <si>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</si>
  <si>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</si>
  <si>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</si>
  <si>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</si>
  <si>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</si>
  <si>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</si>
  <si>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</si>
  <si>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</si>
  <si>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</si>
  <si>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</si>
  <si>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</si>
  <si>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</si>
  <si>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</si>
  <si>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</si>
  <si>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</si>
  <si>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</si>
  <si>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</si>
  <si>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</si>
  <si>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</si>
  <si>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</si>
  <si>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</si>
  <si>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</si>
  <si>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</si>
  <si>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</si>
  <si>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</si>
  <si>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</si>
  <si>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</si>
  <si>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</si>
  <si>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</si>
  <si>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</si>
  <si>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</si>
  <si>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</si>
  <si>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</si>
  <si>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</si>
  <si>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</si>
  <si>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</si>
  <si>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</si>
  <si>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</si>
  <si>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</si>
  <si>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</si>
  <si>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</si>
  <si>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</si>
  <si>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</si>
  <si>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</si>
  <si>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</si>
  <si>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</si>
  <si>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</si>
  <si>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</si>
  <si>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</si>
  <si>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</si>
  <si>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</si>
  <si>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</si>
  <si>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</si>
  <si>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</si>
  <si>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</si>
  <si>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</si>
  <si>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</si>
  <si>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</si>
  <si>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</si>
  <si>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</si>
  <si>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</si>
  <si>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</si>
  <si>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</si>
  <si>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</si>
  <si>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</si>
  <si>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</si>
  <si>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</si>
  <si>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</si>
  <si>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</si>
  <si>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</si>
  <si>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</si>
  <si>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</si>
  <si>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</si>
  <si>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</si>
  <si>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</si>
  <si>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</si>
  <si>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</si>
  <si>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</si>
  <si>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</si>
  <si>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</si>
  <si>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</si>
  <si>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</si>
  <si>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</si>
  <si>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</si>
  <si>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</si>
  <si>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</si>
  <si>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</si>
  <si>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</si>
  <si>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</si>
  <si>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</si>
  <si>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</si>
  <si>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</si>
  <si>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</si>
  <si>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</si>
  <si>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</si>
  <si>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</si>
  <si>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</si>
  <si>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</si>
  <si>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</si>
  <si>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</si>
  <si>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</si>
  <si>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</si>
  <si>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</si>
  <si>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</si>
  <si>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</si>
  <si>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</si>
  <si>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</si>
  <si>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</si>
  <si>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</si>
  <si>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</si>
  <si>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</si>
  <si>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</si>
  <si>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</si>
  <si>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</si>
  <si>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</si>
  <si>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</si>
  <si>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</si>
  <si>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</si>
  <si>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</si>
  <si>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</si>
  <si>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</si>
  <si>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</si>
  <si>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</si>
  <si>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</si>
  <si>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</si>
  <si>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</si>
  <si>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</si>
  <si>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</si>
  <si>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</si>
  <si>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</si>
  <si>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</si>
  <si>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</si>
  <si>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</si>
  <si>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</si>
  <si>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</si>
  <si>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</si>
  <si>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</si>
  <si>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</si>
  <si>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</si>
  <si>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</si>
  <si>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</si>
  <si>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</si>
  <si>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</si>
  <si>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</si>
  <si>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</si>
  <si>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</si>
  <si>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</si>
  <si>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</si>
  <si>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</si>
  <si>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</si>
  <si>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</si>
  <si>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</si>
  <si>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</si>
  <si>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</si>
  <si>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</si>
  <si>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</si>
  <si>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</si>
  <si>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</si>
  <si>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</si>
  <si>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</si>
  <si>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</si>
  <si>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</si>
  <si>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</si>
  <si>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</si>
  <si>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</si>
  <si>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</si>
  <si>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</si>
  <si>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</si>
  <si>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</si>
  <si>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</si>
  <si>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</si>
  <si>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</si>
  <si>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</si>
  <si>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</si>
  <si>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</si>
  <si>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</si>
  <si>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</si>
  <si>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</si>
  <si>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</si>
  <si>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</si>
  <si>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</si>
  <si>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</si>
  <si>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</si>
  <si>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</si>
  <si>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</si>
  <si>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</si>
  <si>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</si>
  <si>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</si>
  <si>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</si>
  <si>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</si>
  <si>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</si>
  <si>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</si>
  <si>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</si>
  <si>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</si>
  <si>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</si>
  <si>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</si>
  <si>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</si>
  <si>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</si>
  <si>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</si>
  <si>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</si>
  <si>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</si>
  <si>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</si>
  <si>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</si>
  <si>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</si>
  <si>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</si>
  <si>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</si>
  <si>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</si>
  <si>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</si>
  <si>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</si>
  <si>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</si>
  <si>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</si>
  <si>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</si>
  <si>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</si>
  <si>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</si>
  <si>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</si>
  <si>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</si>
  <si>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</si>
  <si>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</si>
  <si>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</si>
  <si>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</si>
  <si>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</si>
  <si>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</si>
  <si>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</si>
  <si>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</si>
  <si>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</si>
  <si>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</si>
  <si>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</si>
  <si>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</si>
  <si>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</si>
  <si>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</si>
  <si>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</si>
  <si>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</si>
  <si>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</si>
  <si>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</si>
  <si>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</si>
  <si>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</si>
  <si>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</si>
  <si>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</si>
  <si>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</si>
  <si>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</si>
  <si>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</si>
  <si>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</si>
  <si>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</si>
  <si>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</si>
  <si>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</si>
  <si>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</si>
  <si>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</si>
  <si>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</si>
  <si>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</si>
  <si>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</si>
  <si>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</si>
  <si>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</si>
  <si>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</si>
  <si>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</si>
  <si>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</si>
  <si>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</si>
  <si>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</si>
  <si>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</si>
  <si>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</si>
  <si>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</si>
  <si>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</si>
  <si>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</si>
  <si>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</si>
  <si>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</si>
  <si>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</si>
  <si>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</si>
  <si>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</si>
  <si>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</si>
  <si>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</si>
  <si>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</si>
  <si>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</si>
  <si>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</si>
  <si>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</si>
  <si>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</si>
  <si>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</si>
  <si>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</si>
  <si>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</si>
  <si>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</si>
  <si>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</si>
  <si>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</si>
  <si>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</si>
  <si>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</si>
  <si>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</si>
  <si>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</si>
  <si>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</si>
  <si>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</si>
  <si>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</si>
  <si>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</si>
  <si>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</si>
  <si>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</si>
  <si>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</si>
  <si>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</si>
  <si>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</si>
  <si>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</si>
  <si>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</si>
  <si>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</si>
  <si>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</si>
  <si>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</si>
  <si>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</si>
  <si>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</si>
  <si>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</si>
  <si>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</si>
  <si>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</si>
  <si>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</si>
  <si>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</si>
  <si>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</si>
  <si>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</si>
  <si>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</si>
  <si>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</si>
  <si>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</si>
  <si>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</si>
  <si>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</si>
  <si>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</si>
  <si>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</si>
  <si>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</si>
  <si>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</si>
  <si>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</si>
  <si>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</si>
  <si>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</si>
  <si>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</si>
  <si>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</si>
  <si>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</si>
  <si>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</si>
  <si>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</si>
  <si>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</si>
  <si>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</si>
  <si>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</si>
  <si>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</si>
  <si>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</si>
  <si>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</si>
  <si>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</si>
  <si>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</si>
  <si>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</si>
  <si>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</si>
  <si>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</si>
  <si>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</si>
  <si>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</si>
  <si>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</si>
  <si>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</si>
  <si>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</si>
  <si>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</si>
  <si>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</si>
  <si>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</si>
  <si>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</si>
  <si>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</si>
  <si>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</si>
  <si>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</si>
  <si>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</si>
  <si>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</si>
  <si>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</si>
  <si>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</si>
  <si>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</si>
  <si>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</si>
  <si>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</si>
  <si>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</si>
  <si>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</si>
  <si>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</si>
  <si>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</si>
  <si>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</si>
  <si>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</si>
  <si>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</si>
  <si>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</si>
  <si>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</si>
  <si>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</si>
  <si>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</si>
  <si>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</si>
  <si>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</si>
  <si>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</si>
  <si>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</si>
  <si>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</si>
  <si>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</si>
  <si>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</si>
  <si>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</si>
  <si>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</si>
  <si>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</si>
  <si>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</si>
  <si>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</si>
  <si>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</si>
  <si>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</si>
  <si>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</si>
  <si>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</si>
  <si>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</si>
  <si>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</si>
  <si>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</si>
  <si>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</si>
  <si>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</si>
  <si>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</si>
  <si>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</si>
  <si>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</si>
  <si>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</si>
  <si>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</si>
  <si>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</si>
  <si>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</si>
  <si>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</si>
  <si>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</si>
  <si>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</si>
  <si>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</si>
  <si>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</si>
  <si>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</si>
  <si>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</si>
  <si>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</si>
  <si>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</si>
  <si>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</si>
  <si>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</si>
  <si>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</si>
  <si>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</si>
  <si>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</si>
  <si>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</si>
  <si>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</si>
  <si>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</si>
  <si>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</si>
  <si>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</si>
  <si>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</si>
  <si>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</si>
  <si>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</si>
  <si>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</si>
  <si>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</si>
  <si>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</si>
  <si>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</si>
  <si>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</si>
  <si>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</si>
  <si>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</si>
  <si>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</si>
  <si>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</si>
  <si>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</si>
  <si>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</si>
  <si>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</si>
  <si>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</si>
  <si>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</si>
  <si>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</si>
  <si>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</si>
  <si>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</si>
  <si>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</si>
  <si>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</si>
  <si>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</si>
  <si>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</si>
  <si>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</si>
  <si>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</si>
  <si>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</si>
  <si>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</si>
  <si>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</si>
  <si>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</si>
  <si>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</si>
  <si>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</si>
  <si>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</si>
  <si>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</si>
  <si>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</si>
  <si>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</si>
  <si>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</si>
  <si>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</si>
  <si>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</si>
  <si>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</si>
  <si>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</si>
  <si>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</si>
  <si>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</si>
  <si>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</si>
  <si>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</si>
  <si>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</si>
  <si>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</si>
  <si>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</si>
  <si>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</si>
  <si>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</si>
  <si>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</si>
  <si>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</si>
  <si>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</si>
  <si>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</si>
  <si>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</si>
  <si>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</si>
  <si>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</si>
  <si>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</si>
  <si>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</si>
  <si>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</si>
  <si>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</si>
  <si>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</si>
  <si>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</si>
  <si>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</si>
  <si>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</si>
  <si>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</si>
  <si>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</si>
  <si>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</si>
  <si>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</si>
  <si>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</si>
  <si>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</si>
  <si>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</si>
  <si>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</si>
  <si>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</si>
  <si>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</si>
  <si>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</si>
  <si>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</si>
  <si>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</si>
  <si>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</si>
  <si>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</si>
  <si>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</si>
  <si>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</si>
  <si>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</si>
  <si>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</si>
  <si>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</si>
  <si>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</si>
  <si>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</si>
  <si>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</si>
  <si>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</si>
  <si>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</si>
  <si>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</si>
  <si>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</si>
  <si>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</si>
  <si>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</si>
  <si>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</si>
  <si>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</si>
  <si>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</si>
  <si>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</si>
  <si>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</si>
  <si>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</si>
  <si>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</si>
  <si>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</si>
  <si>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</si>
  <si>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</si>
  <si>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</si>
  <si>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</si>
  <si>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</si>
  <si>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</si>
  <si>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</si>
  <si>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</si>
  <si>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</si>
  <si>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</si>
  <si>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</si>
  <si>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</si>
  <si>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</si>
  <si>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</si>
  <si>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</si>
  <si>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</si>
  <si>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</si>
  <si>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</si>
  <si>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</si>
  <si>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</si>
  <si>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</si>
  <si>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</si>
  <si>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</si>
  <si>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</si>
  <si>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</si>
  <si>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</si>
  <si>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</si>
  <si>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</si>
  <si>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</si>
  <si>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</si>
  <si>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</si>
  <si>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</si>
  <si>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</si>
  <si>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</si>
  <si>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</si>
  <si>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</si>
  <si>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</si>
  <si>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</si>
  <si>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</si>
  <si>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</si>
  <si>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</si>
  <si>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</si>
  <si>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</si>
  <si>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</si>
  <si>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</si>
  <si>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</si>
  <si>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</si>
  <si>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</si>
  <si>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</si>
  <si>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</si>
  <si>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</si>
  <si>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</si>
  <si>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</si>
  <si>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</si>
  <si>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</si>
  <si>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</si>
  <si>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</si>
  <si>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</si>
  <si>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</si>
  <si>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</si>
  <si>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</si>
  <si>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</si>
  <si>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</si>
  <si>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</si>
  <si>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</si>
  <si>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</si>
  <si>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</si>
  <si>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</si>
  <si>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</si>
  <si>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</si>
  <si>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</si>
  <si>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</si>
  <si>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</si>
  <si>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</si>
  <si>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</si>
  <si>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</si>
  <si>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</si>
  <si>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</si>
  <si>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</si>
  <si>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</si>
  <si>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</si>
  <si>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</si>
  <si>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</si>
  <si>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</si>
  <si>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</si>
  <si>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</si>
  <si>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</si>
  <si>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</si>
  <si>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</si>
  <si>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</si>
  <si>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</si>
  <si>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</si>
  <si>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</si>
  <si>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</si>
  <si>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</si>
  <si>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</si>
  <si>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</si>
  <si>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</si>
  <si>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</si>
  <si>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</si>
  <si>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</si>
  <si>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</si>
  <si>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</si>
  <si>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</si>
  <si>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</si>
  <si>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</si>
  <si>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</si>
  <si>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</si>
  <si>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</si>
  <si>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</si>
  <si>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</si>
  <si>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</si>
  <si>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</si>
  <si>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</si>
  <si>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</si>
  <si>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</si>
  <si>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</si>
  <si>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</si>
  <si>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</si>
  <si>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</si>
  <si>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</si>
  <si>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</si>
  <si>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</si>
  <si>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</si>
  <si>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</si>
  <si>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</si>
  <si>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</si>
  <si>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</si>
  <si>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</si>
  <si>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</si>
  <si>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</si>
  <si>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</si>
  <si>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</si>
  <si>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</si>
  <si>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</si>
  <si>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</si>
  <si>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</si>
  <si>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</si>
  <si>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</si>
  <si>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</si>
  <si>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</si>
  <si>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</si>
  <si>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</si>
  <si>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</si>
  <si>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</si>
  <si>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</si>
  <si>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</si>
  <si>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</si>
  <si>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</si>
  <si>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</si>
  <si>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</si>
  <si>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</si>
  <si>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</si>
  <si>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</si>
  <si>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</si>
  <si>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</si>
  <si>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</si>
  <si>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</si>
  <si>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</si>
  <si>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</si>
  <si>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</si>
  <si>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</si>
  <si>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</si>
  <si>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</si>
  <si>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</si>
  <si>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</si>
  <si>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</si>
  <si>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</si>
  <si>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</si>
  <si>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</si>
  <si>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</si>
  <si>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</si>
  <si>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</si>
  <si>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</si>
  <si>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</si>
  <si>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</si>
  <si>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</si>
  <si>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</si>
  <si>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</si>
  <si>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</si>
  <si>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</si>
  <si>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</si>
  <si>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</si>
  <si>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</si>
  <si>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</si>
  <si>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</si>
  <si>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</si>
  <si>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</si>
  <si>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</si>
  <si>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</si>
  <si>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</si>
  <si>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</si>
  <si>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</si>
  <si>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</si>
  <si>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</si>
  <si>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</si>
  <si>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</si>
  <si>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</si>
  <si>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</si>
  <si>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</si>
  <si>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</si>
  <si>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</si>
  <si>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</si>
  <si>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</si>
  <si>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</si>
  <si>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</si>
  <si>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</si>
  <si>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</si>
  <si>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</si>
  <si>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</si>
  <si>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</si>
  <si>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</si>
  <si>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</si>
  <si>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</si>
  <si>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</si>
  <si>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</si>
  <si>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</si>
  <si>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</si>
  <si>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</si>
  <si>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</si>
  <si>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</si>
  <si>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</si>
  <si>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</si>
  <si>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</si>
  <si>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</si>
  <si>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</si>
  <si>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</si>
  <si>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</si>
  <si>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</si>
  <si>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</si>
  <si>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</si>
  <si>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</si>
  <si>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</si>
  <si>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</si>
  <si>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</si>
  <si>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</si>
  <si>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</si>
  <si>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</si>
  <si>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</si>
  <si>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</si>
  <si>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</si>
  <si>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</si>
  <si>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</si>
  <si>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</si>
  <si>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</si>
  <si>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</si>
  <si>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</si>
  <si>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</si>
  <si>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</si>
  <si>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</si>
  <si>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</si>
  <si>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</si>
  <si>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</si>
  <si>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</si>
  <si>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</si>
  <si>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</si>
  <si>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</si>
  <si>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</si>
  <si>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</si>
  <si>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</si>
  <si>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</si>
  <si>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</si>
  <si>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</si>
  <si>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</si>
  <si>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</si>
  <si>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</si>
  <si>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</si>
  <si>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</si>
  <si>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</si>
  <si>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</si>
  <si>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</si>
  <si>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</si>
  <si>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</si>
  <si>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</si>
  <si>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</si>
  <si>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</si>
  <si>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</si>
  <si>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</si>
  <si>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</si>
  <si>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</si>
  <si>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</si>
  <si>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</si>
  <si>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</si>
  <si>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</si>
  <si>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</si>
  <si>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</si>
  <si>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</si>
  <si>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</si>
  <si>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</si>
  <si>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</si>
  <si>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</si>
  <si>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</si>
  <si>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</si>
  <si>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</si>
  <si>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</si>
  <si>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</si>
  <si>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</si>
  <si>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</si>
  <si>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</si>
  <si>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</si>
  <si>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</si>
  <si>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</si>
  <si>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</si>
  <si>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</si>
  <si>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</si>
  <si>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</si>
  <si>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</si>
  <si>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</si>
  <si>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</si>
  <si>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</si>
  <si>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</si>
  <si>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</si>
  <si>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</si>
  <si>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</si>
  <si>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</si>
  <si>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</si>
  <si>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</si>
  <si>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</si>
  <si>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</si>
  <si>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</si>
  <si>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</si>
  <si>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</si>
  <si>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</si>
  <si>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</si>
  <si>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</si>
  <si>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</si>
  <si>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</si>
  <si>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</si>
  <si>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</si>
  <si>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</si>
  <si>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</si>
  <si>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</si>
  <si>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</si>
  <si>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</si>
  <si>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</si>
  <si>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</si>
  <si>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</si>
  <si>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</si>
  <si>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</si>
  <si>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</si>
  <si>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</si>
  <si>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</si>
  <si>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</si>
  <si>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</si>
  <si>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</si>
  <si>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</si>
  <si>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</si>
  <si>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</si>
  <si>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</si>
  <si>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</si>
  <si>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</si>
  <si>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</si>
  <si>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</si>
  <si>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</si>
  <si>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</si>
  <si>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</si>
  <si>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</si>
  <si>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</si>
  <si>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</si>
  <si>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</si>
  <si>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</si>
  <si>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</si>
  <si>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</si>
  <si>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</si>
  <si>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</si>
  <si>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</si>
  <si>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</si>
  <si>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</si>
  <si>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</si>
  <si>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</si>
  <si>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</si>
  <si>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</si>
  <si>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</si>
  <si>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</si>
  <si>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</si>
  <si>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</si>
  <si>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</si>
  <si>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</si>
  <si>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</si>
  <si>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</si>
  <si>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</si>
  <si>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</si>
  <si>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</si>
  <si>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</si>
  <si>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</si>
  <si>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</si>
  <si>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</si>
  <si>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</si>
  <si>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</si>
  <si>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</si>
  <si>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</si>
  <si>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</si>
  <si>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</si>
  <si>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</si>
  <si>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</si>
  <si>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</si>
  <si>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</si>
  <si>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</si>
  <si>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</si>
  <si>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</si>
  <si>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</si>
  <si>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</si>
  <si>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</si>
  <si>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</si>
  <si>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</si>
  <si>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</si>
  <si>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</si>
  <si>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</si>
  <si>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</si>
  <si>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</si>
  <si>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</si>
  <si>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</si>
  <si>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</si>
  <si>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</si>
  <si>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</si>
  <si>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</si>
  <si>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</si>
  <si>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</si>
  <si>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</si>
  <si>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</si>
  <si>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</si>
  <si>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</si>
  <si>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</si>
  <si>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</si>
  <si>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</si>
  <si>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</si>
  <si>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</si>
  <si>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</si>
  <si>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</si>
  <si>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</si>
  <si>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</si>
  <si>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</si>
  <si>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</si>
  <si>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</si>
  <si>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</si>
  <si>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</si>
  <si>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</si>
  <si>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</si>
  <si>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</si>
  <si>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</si>
  <si>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</si>
  <si>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</si>
  <si>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</si>
  <si>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</si>
  <si>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</si>
  <si>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</si>
  <si>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</si>
  <si>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</si>
  <si>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</si>
  <si>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</si>
  <si>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</si>
  <si>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</si>
  <si>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</si>
  <si>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</si>
  <si>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</si>
  <si>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</si>
  <si>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</si>
  <si>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</si>
  <si>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</si>
  <si>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</si>
  <si>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</si>
  <si>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</si>
  <si>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</si>
  <si>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</si>
  <si>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</si>
  <si>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</si>
  <si>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</si>
  <si>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</si>
  <si>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</si>
  <si>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</si>
  <si>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</si>
  <si>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</si>
  <si>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</si>
  <si>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</si>
  <si>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</si>
  <si>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</si>
  <si>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</si>
  <si>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</si>
  <si>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</si>
  <si>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</si>
  <si>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</si>
  <si>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</si>
  <si>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</si>
  <si>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</si>
  <si>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</si>
  <si>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</si>
  <si>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</si>
  <si>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</si>
  <si>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</si>
  <si>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</si>
  <si>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</si>
  <si>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</si>
  <si>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</si>
  <si>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</si>
  <si>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</si>
  <si>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</si>
  <si>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</si>
  <si>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</si>
  <si>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</si>
  <si>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</si>
  <si>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</si>
  <si>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</si>
  <si>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</si>
  <si>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</si>
  <si>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</si>
  <si>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</si>
  <si>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</si>
  <si>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</si>
  <si>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</si>
  <si>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</si>
  <si>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</si>
  <si>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</si>
  <si>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</si>
  <si>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</si>
  <si>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</si>
  <si>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</si>
  <si>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</si>
  <si>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</si>
  <si>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</si>
  <si>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</si>
  <si>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</si>
  <si>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</si>
  <si>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</si>
  <si>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</si>
  <si>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</si>
  <si>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</si>
  <si>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</si>
  <si>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</si>
  <si>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</si>
  <si>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</si>
  <si>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</si>
  <si>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</si>
  <si>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</si>
  <si>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</si>
  <si>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</si>
  <si>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</si>
  <si>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</si>
  <si>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</si>
  <si>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</si>
  <si>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</si>
  <si>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</si>
  <si>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</si>
  <si>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</si>
  <si>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</si>
  <si>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</si>
  <si>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</si>
  <si>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</si>
  <si>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</si>
  <si>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</si>
  <si>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</si>
  <si>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</si>
  <si>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</si>
  <si>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</si>
  <si>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</si>
  <si>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</si>
  <si>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</si>
  <si>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</si>
  <si>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</si>
  <si>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</si>
  <si>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</si>
  <si>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</si>
  <si>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</si>
  <si>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</si>
  <si>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</si>
  <si>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</si>
  <si>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</si>
  <si>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</si>
  <si>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</si>
  <si>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</si>
  <si>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</si>
  <si>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</si>
  <si>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</si>
  <si>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</si>
  <si>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</si>
  <si>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</si>
  <si>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</si>
  <si>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</si>
  <si>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</si>
  <si>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</si>
  <si>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</si>
  <si>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</si>
  <si>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</si>
  <si>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</si>
  <si>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</si>
  <si>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</si>
  <si>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</si>
  <si>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</si>
  <si>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</si>
  <si>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</si>
  <si>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</si>
  <si>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</si>
  <si>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</si>
  <si>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</si>
  <si>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</si>
  <si>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</si>
  <si>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</si>
  <si>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</si>
  <si>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</si>
  <si>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</si>
  <si>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</si>
  <si>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</si>
  <si>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</si>
  <si>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</si>
  <si>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</si>
  <si>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</si>
  <si>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</si>
  <si>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</si>
  <si>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</si>
  <si>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</si>
  <si>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</si>
  <si>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</si>
  <si>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</si>
  <si>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</si>
  <si>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</si>
  <si>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</si>
  <si>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</si>
  <si>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</si>
  <si>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</si>
  <si>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</si>
  <si>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</si>
  <si>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</si>
  <si>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</si>
  <si>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</si>
  <si>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</si>
  <si>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</si>
  <si>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</si>
  <si>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</si>
  <si>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</si>
  <si>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</si>
  <si>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</si>
  <si>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</si>
  <si>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</si>
  <si>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</si>
  <si>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</si>
  <si>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</si>
  <si>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</si>
  <si>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</si>
  <si>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</si>
  <si>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</si>
  <si>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</si>
  <si>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</si>
  <si>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</si>
  <si>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</si>
  <si>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</si>
  <si>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</si>
  <si>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</si>
  <si>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</si>
  <si>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</si>
  <si>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</si>
  <si>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</si>
  <si>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</si>
  <si>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</si>
  <si>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</si>
  <si>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</si>
  <si>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</si>
  <si>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</si>
  <si>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</si>
  <si>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</si>
  <si>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</si>
  <si>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</si>
  <si>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</si>
  <si>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</si>
  <si>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</si>
  <si>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</si>
  <si>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</si>
  <si>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</si>
  <si>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</si>
  <si>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</si>
  <si>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</si>
  <si>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</si>
  <si>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</si>
  <si>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</si>
  <si>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</si>
  <si>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</si>
  <si>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</si>
  <si>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</si>
  <si>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</si>
  <si>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</si>
  <si>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</si>
  <si>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</si>
  <si>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</si>
  <si>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</si>
  <si>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</si>
  <si>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</si>
  <si>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</si>
  <si>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</si>
  <si>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</si>
  <si>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</si>
  <si>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</si>
  <si>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</si>
  <si>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</si>
  <si>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</si>
  <si>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</si>
  <si>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</si>
  <si>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</si>
  <si>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</si>
  <si>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</si>
  <si>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</si>
  <si>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</si>
  <si>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</si>
  <si>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</si>
  <si>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</si>
  <si>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</si>
  <si>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</si>
  <si>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</si>
  <si>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</si>
  <si>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</si>
  <si>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</si>
  <si>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</si>
  <si>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</si>
  <si>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</si>
  <si>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</si>
  <si>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</si>
  <si>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</si>
  <si>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</si>
  <si>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</si>
  <si>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</si>
  <si>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</si>
  <si>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</si>
  <si>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</si>
  <si>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</si>
  <si>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</si>
  <si>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</si>
  <si>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</si>
  <si>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</si>
  <si>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</si>
  <si>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</si>
  <si>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</si>
  <si>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</si>
  <si>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</si>
  <si>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</si>
  <si>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</si>
  <si>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</si>
  <si>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</si>
  <si>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</si>
  <si>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</si>
  <si>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</si>
  <si>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</si>
  <si>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</si>
  <si>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</si>
  <si>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</si>
  <si>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</si>
  <si>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</si>
  <si>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</si>
  <si>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</si>
  <si>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</si>
  <si>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</si>
  <si>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</si>
  <si>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</si>
  <si>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</si>
  <si>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</si>
  <si>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</si>
  <si>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</si>
  <si>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</si>
  <si>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</si>
  <si>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</si>
  <si>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</si>
  <si>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</si>
  <si>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</si>
  <si>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</si>
  <si>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</si>
  <si>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</si>
  <si>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</si>
  <si>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</si>
  <si>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</si>
  <si>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</si>
  <si>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</si>
  <si>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</si>
  <si>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</si>
  <si>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</si>
  <si>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</si>
  <si>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</si>
  <si>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</si>
  <si>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</si>
  <si>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</si>
  <si>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</si>
  <si>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</si>
  <si>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</si>
  <si>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</si>
  <si>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</si>
  <si>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</si>
  <si>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</si>
  <si>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</si>
  <si>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</si>
  <si>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</si>
  <si>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</si>
  <si>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</si>
  <si>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</si>
  <si>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</si>
  <si>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</si>
  <si>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</si>
  <si>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</si>
  <si>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</si>
  <si>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</si>
  <si>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</si>
  <si>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</si>
  <si>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</si>
  <si>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</si>
  <si>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</si>
  <si>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</si>
  <si>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</si>
  <si>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</si>
  <si>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</si>
  <si>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</si>
  <si>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</si>
  <si>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</si>
  <si>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</si>
  <si>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</si>
  <si>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</si>
  <si>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</si>
  <si>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</si>
  <si>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</si>
  <si>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</si>
  <si>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</si>
  <si>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</si>
  <si>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</si>
  <si>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</si>
  <si>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</si>
  <si>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</si>
  <si>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</si>
  <si>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</si>
  <si>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</si>
  <si>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</si>
  <si>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</si>
  <si>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</si>
  <si>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</si>
  <si>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</si>
  <si>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</si>
  <si>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</si>
  <si>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</si>
  <si>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</si>
  <si>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</si>
  <si>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</si>
  <si>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</si>
  <si>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</si>
  <si>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</si>
  <si>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</si>
  <si>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</si>
  <si>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</si>
  <si>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</si>
  <si>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</si>
  <si>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</si>
  <si>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</si>
  <si>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</si>
  <si>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</si>
  <si>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</si>
  <si>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</si>
  <si>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</si>
  <si>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</si>
  <si>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</si>
  <si>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</si>
  <si>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</si>
  <si>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</si>
  <si>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</si>
  <si>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</si>
  <si>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</si>
  <si>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</si>
  <si>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</si>
  <si>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</si>
  <si>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</si>
  <si>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</si>
  <si>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</si>
  <si>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</si>
  <si>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</si>
  <si>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</si>
  <si>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</si>
  <si>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</si>
  <si>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</si>
  <si>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</si>
  <si>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</si>
  <si>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</si>
  <si>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</si>
  <si>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</si>
  <si>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</si>
  <si>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</si>
  <si>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</si>
  <si>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</si>
  <si>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</si>
  <si>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</si>
  <si>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</si>
  <si>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</si>
  <si>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</si>
  <si>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</si>
  <si>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</si>
  <si>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</si>
  <si>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</si>
  <si>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</si>
  <si>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</si>
  <si>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</si>
  <si>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</si>
  <si>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</si>
  <si>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</si>
  <si>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</si>
  <si>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</si>
  <si>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</si>
  <si>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</si>
  <si>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</si>
  <si>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</si>
  <si>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</si>
  <si>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</si>
  <si>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</si>
  <si>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</si>
  <si>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</si>
  <si>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</si>
  <si>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</si>
  <si>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</si>
  <si>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</si>
  <si>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</si>
  <si>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</si>
  <si>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</si>
  <si>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</si>
  <si>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</si>
  <si>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</si>
  <si>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</si>
  <si>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</si>
  <si>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</si>
  <si>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</si>
  <si>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</si>
  <si>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</si>
  <si>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</si>
  <si>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</si>
  <si>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</si>
  <si>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</si>
  <si>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</si>
  <si>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</si>
  <si>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</si>
  <si>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</si>
  <si>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</si>
  <si>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</si>
  <si>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</si>
  <si>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</si>
  <si>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</si>
  <si>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</si>
  <si>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</si>
  <si>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</si>
  <si>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</si>
  <si>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</si>
  <si>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</si>
  <si>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</si>
  <si>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</si>
  <si>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</si>
  <si>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</si>
  <si>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</si>
  <si>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</si>
  <si>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</si>
  <si>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</si>
  <si>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</si>
  <si>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</si>
  <si>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</si>
  <si>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</si>
  <si>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</si>
  <si>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</si>
  <si>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</si>
  <si>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</si>
  <si>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</si>
  <si>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</si>
  <si>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</si>
  <si>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</si>
  <si>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</si>
  <si>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</si>
  <si>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</si>
  <si>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</si>
  <si>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</si>
  <si>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</si>
  <si>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</si>
  <si>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</si>
  <si>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</si>
  <si>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</si>
  <si>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</si>
  <si>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</si>
  <si>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</si>
  <si>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</si>
  <si>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</si>
  <si>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</si>
  <si>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</si>
  <si>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</si>
  <si>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</si>
  <si>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</si>
  <si>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</si>
  <si>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</si>
  <si>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</si>
  <si>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</si>
  <si>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</si>
  <si>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</si>
  <si>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</si>
  <si>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</si>
  <si>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</si>
  <si>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</si>
  <si>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</si>
  <si>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</si>
  <si>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</si>
  <si>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</si>
  <si>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</si>
  <si>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</si>
  <si>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</si>
  <si>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</si>
  <si>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</si>
  <si>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</si>
  <si>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</si>
  <si>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</si>
  <si>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</si>
  <si>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</si>
  <si>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</si>
  <si>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</si>
  <si>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</si>
  <si>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</si>
  <si>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</si>
  <si>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</si>
  <si>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</si>
  <si>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</si>
  <si>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</si>
  <si>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</si>
  <si>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</si>
  <si>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</si>
  <si>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</si>
  <si>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</si>
  <si>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</si>
  <si>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</si>
  <si>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</si>
  <si>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</si>
  <si>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</si>
  <si>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</si>
  <si>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</si>
  <si>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</si>
  <si>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</si>
  <si>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</si>
  <si>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</si>
  <si>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</si>
  <si>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</si>
  <si>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</si>
  <si>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</si>
  <si>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</si>
  <si>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</si>
  <si>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</si>
  <si>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</si>
  <si>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</si>
  <si>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</si>
  <si>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</si>
  <si>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</si>
  <si>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</si>
  <si>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</si>
  <si>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</si>
  <si>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</si>
  <si>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</si>
  <si>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</si>
  <si>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</si>
  <si>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</si>
  <si>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</si>
  <si>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</si>
  <si>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</si>
  <si>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</si>
  <si>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</si>
  <si>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</si>
  <si>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</si>
  <si>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</si>
  <si>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</si>
  <si>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</si>
  <si>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</si>
  <si>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</si>
  <si>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</si>
  <si>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</si>
  <si>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</si>
  <si>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</si>
  <si>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</si>
  <si>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</si>
  <si>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</si>
  <si>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</si>
  <si>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</si>
  <si>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</si>
  <si>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</si>
  <si>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</si>
  <si>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</si>
  <si>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</si>
  <si>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</si>
  <si>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</si>
  <si>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</si>
  <si>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</si>
  <si>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</si>
  <si>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</si>
  <si>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</si>
  <si>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</si>
  <si>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</si>
  <si>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</si>
  <si>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</si>
  <si>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</si>
  <si>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</si>
  <si>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</si>
  <si>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</si>
  <si>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</si>
  <si>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</si>
  <si>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</si>
  <si>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</si>
  <si>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</si>
  <si>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</si>
  <si>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</si>
  <si>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</si>
  <si>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</si>
  <si>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</si>
  <si>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</si>
  <si>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</si>
  <si>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</si>
  <si>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</si>
  <si>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</si>
  <si>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</si>
  <si>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</si>
  <si>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</si>
  <si>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</si>
  <si>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</si>
  <si>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</si>
  <si>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</si>
  <si>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</si>
  <si>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</si>
  <si>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</si>
  <si>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</si>
  <si>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</si>
  <si>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</si>
  <si>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</si>
  <si>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</si>
  <si>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</si>
  <si>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</si>
  <si>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</si>
  <si>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</si>
  <si>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</si>
  <si>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</si>
  <si>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</si>
  <si>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</si>
  <si>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</si>
  <si>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</si>
  <si>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</si>
  <si>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</si>
  <si>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</si>
  <si>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</si>
  <si>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</si>
  <si>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</si>
  <si>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</si>
  <si>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</si>
  <si>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</si>
  <si>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</si>
  <si>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</si>
  <si>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</si>
  <si>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</si>
  <si>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</si>
  <si>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</si>
  <si>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</si>
  <si>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</si>
  <si>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</si>
  <si>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</si>
  <si>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</si>
  <si>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</si>
  <si>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</si>
  <si>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</si>
  <si>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</si>
  <si>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</si>
  <si>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</si>
  <si>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</si>
  <si>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</si>
  <si>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</si>
  <si>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</si>
  <si>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</si>
  <si>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</si>
  <si>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</si>
  <si>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</si>
  <si>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</si>
  <si>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</si>
  <si>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</si>
  <si>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</si>
  <si>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</si>
  <si>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</si>
  <si>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</si>
  <si>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</si>
  <si>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</si>
  <si>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</si>
  <si>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</si>
  <si>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</si>
  <si>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</si>
  <si>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</si>
  <si>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</si>
  <si>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</si>
  <si>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</si>
  <si>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</si>
  <si>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</si>
  <si>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</si>
  <si>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</si>
  <si>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</si>
  <si>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</si>
  <si>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</si>
  <si>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</si>
  <si>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</si>
  <si>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</si>
  <si>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</si>
  <si>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</si>
  <si>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</si>
  <si>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</si>
  <si>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</si>
  <si>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</si>
  <si>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</si>
  <si>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</si>
  <si>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</si>
  <si>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</si>
  <si>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</si>
  <si>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</si>
  <si>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</si>
  <si>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</si>
  <si>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</si>
  <si>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</si>
  <si>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</si>
  <si>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</si>
  <si>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</si>
  <si>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</si>
  <si>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</si>
  <si>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</si>
  <si>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</si>
  <si>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</si>
  <si>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</si>
  <si>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</si>
  <si>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</si>
  <si>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</si>
  <si>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</si>
  <si>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</si>
  <si>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</si>
  <si>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</si>
  <si>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</si>
  <si>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</si>
  <si>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</si>
  <si>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</si>
  <si>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</si>
  <si>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</si>
  <si>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</si>
  <si>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</si>
  <si>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</si>
  <si>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</si>
  <si>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</si>
  <si>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</si>
  <si>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</si>
  <si>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</si>
  <si>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</si>
  <si>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</si>
  <si>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</si>
  <si>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</si>
  <si>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</si>
  <si>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</si>
  <si>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</si>
  <si>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</si>
  <si>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</si>
  <si>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</si>
  <si>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</si>
  <si>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</si>
  <si>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</si>
  <si>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</si>
  <si>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</si>
  <si>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</si>
  <si>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</si>
  <si>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</si>
  <si>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</si>
  <si>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</si>
  <si>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</si>
  <si>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</si>
  <si>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</si>
  <si>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</si>
  <si>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</si>
  <si>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</si>
  <si>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</si>
  <si>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</si>
  <si>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</si>
  <si>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</si>
  <si>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</si>
  <si>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</si>
  <si>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</si>
  <si>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</si>
  <si>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</si>
  <si>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</si>
  <si>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</si>
  <si>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</si>
  <si>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</si>
  <si>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</si>
  <si>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</si>
  <si>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</si>
  <si>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</si>
  <si>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</si>
  <si>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</si>
  <si>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</si>
  <si>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</si>
  <si>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</si>
  <si>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</si>
  <si>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</si>
  <si>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</si>
  <si>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</si>
  <si>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</si>
  <si>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</si>
  <si>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</si>
  <si>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</si>
  <si>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</si>
  <si>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</si>
  <si>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</si>
  <si>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</si>
  <si>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</si>
  <si>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</si>
  <si>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</si>
  <si>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</si>
  <si>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</si>
  <si>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</si>
  <si>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</si>
  <si>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</si>
  <si>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</si>
  <si>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</si>
  <si>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</si>
  <si>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</si>
  <si>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</si>
  <si>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</si>
  <si>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</si>
  <si>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</si>
  <si>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</si>
  <si>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</si>
  <si>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</si>
  <si>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</si>
  <si>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</si>
  <si>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</si>
  <si>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</si>
  <si>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</si>
  <si>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</si>
  <si>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</si>
  <si>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</si>
  <si>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</si>
  <si>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</si>
  <si>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</si>
  <si>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</si>
  <si>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</si>
  <si>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</si>
  <si>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</si>
  <si>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</si>
  <si>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</si>
  <si>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</si>
  <si>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</si>
  <si>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</si>
  <si>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</si>
  <si>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</si>
  <si>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</si>
  <si>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</si>
  <si>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</si>
  <si>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</si>
  <si>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</si>
  <si>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</si>
  <si>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</si>
  <si>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</si>
  <si>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</si>
  <si>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</si>
  <si>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</si>
  <si>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</si>
  <si>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</si>
  <si>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</si>
  <si>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</si>
  <si>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</si>
  <si>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</si>
  <si>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</si>
  <si>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</si>
  <si>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</si>
  <si>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</si>
  <si>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</si>
  <si>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</si>
  <si>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</si>
  <si>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</si>
  <si>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</si>
  <si>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</si>
  <si>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</si>
  <si>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</si>
  <si>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</si>
  <si>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</si>
  <si>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</si>
  <si>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</si>
  <si>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</si>
  <si>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</si>
  <si>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</si>
  <si>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</si>
  <si>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</si>
  <si>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</si>
  <si>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</si>
  <si>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</si>
  <si>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</si>
  <si>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</si>
  <si>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</si>
  <si>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</si>
  <si>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</si>
  <si>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</si>
  <si>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</si>
  <si>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</si>
  <si>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</si>
  <si>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</si>
  <si>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</si>
  <si>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</si>
  <si>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</si>
  <si>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</si>
  <si>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</si>
  <si>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</si>
  <si>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</si>
  <si>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</si>
  <si>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</si>
  <si>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</si>
  <si>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</si>
  <si>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</si>
  <si>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</si>
  <si>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</si>
  <si>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</si>
  <si>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</si>
  <si>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</si>
  <si>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</si>
  <si>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</si>
  <si>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</si>
  <si>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</si>
  <si>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</si>
  <si>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</si>
  <si>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</si>
  <si>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</si>
  <si>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</si>
  <si>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</si>
  <si>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</si>
  <si>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</si>
  <si>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</si>
  <si>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</si>
  <si>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</si>
  <si>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</si>
  <si>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</si>
  <si>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</si>
  <si>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</si>
  <si>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</si>
  <si>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</si>
  <si>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</si>
  <si>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</si>
  <si>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</si>
  <si>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</si>
  <si>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</si>
  <si>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</si>
  <si>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</si>
  <si>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</si>
  <si>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</si>
  <si>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</si>
  <si>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</si>
  <si>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</si>
  <si>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</si>
  <si>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</si>
  <si>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</si>
  <si>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</si>
  <si>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</si>
  <si>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</si>
  <si>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</si>
  <si>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</si>
  <si>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</si>
  <si>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</si>
  <si>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</si>
  <si>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</si>
  <si>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</si>
  <si>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</si>
  <si>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</si>
  <si>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</si>
  <si>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</si>
  <si>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</si>
  <si>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</si>
  <si>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</si>
  <si>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</si>
  <si>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</si>
  <si>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</si>
  <si>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</si>
  <si>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</si>
  <si>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</si>
  <si>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</si>
  <si>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</si>
  <si>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</si>
  <si>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</si>
  <si>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</si>
  <si>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</si>
  <si>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</si>
  <si>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</si>
  <si>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</si>
  <si>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</si>
  <si>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</si>
  <si>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</si>
  <si>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</si>
  <si>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</si>
  <si>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</si>
  <si>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</si>
  <si>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</si>
  <si>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</si>
  <si>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</si>
  <si>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</si>
  <si>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</si>
  <si>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</si>
  <si>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</si>
  <si>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</si>
  <si>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</si>
  <si>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</si>
  <si>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</si>
  <si>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</si>
  <si>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</si>
  <si>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</si>
  <si>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</si>
  <si>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</si>
  <si>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</si>
  <si>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</si>
  <si>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</si>
  <si>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</si>
  <si>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</si>
  <si>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</si>
  <si>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</si>
  <si>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</si>
  <si>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</si>
  <si>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</si>
  <si>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</si>
  <si>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</si>
  <si>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</si>
  <si>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</si>
  <si>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</si>
  <si>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</si>
  <si>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</si>
  <si>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</si>
  <si>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</si>
  <si>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</si>
  <si>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</si>
  <si>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</si>
  <si>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</si>
  <si>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</si>
  <si>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</si>
  <si>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</si>
  <si>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</si>
  <si>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</si>
  <si>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</si>
  <si>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</si>
  <si>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</si>
  <si>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</si>
  <si>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</si>
  <si>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</si>
  <si>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</si>
  <si>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</si>
  <si>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</si>
  <si>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</si>
  <si>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</si>
  <si>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</si>
  <si>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</si>
  <si>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</si>
  <si>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</si>
  <si>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</si>
  <si>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</si>
  <si>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</si>
  <si>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</si>
  <si>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</si>
  <si>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</si>
  <si>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</si>
  <si>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</si>
  <si>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</si>
  <si>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</si>
  <si>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</si>
  <si>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</si>
  <si>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</si>
  <si>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</si>
  <si>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</si>
  <si>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</si>
  <si>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</si>
  <si>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</si>
  <si>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</si>
  <si>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</si>
  <si>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</si>
  <si>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</si>
  <si>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</si>
  <si>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</si>
  <si>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</si>
  <si>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</si>
  <si>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</si>
  <si>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</si>
  <si>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</si>
  <si>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</si>
  <si>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</si>
  <si>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</si>
  <si>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</si>
  <si>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</si>
  <si>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</si>
  <si>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</si>
  <si>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</si>
  <si>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</si>
  <si>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</si>
  <si>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</si>
  <si>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</si>
  <si>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</si>
  <si>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</si>
  <si>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</si>
  <si>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</si>
  <si>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</si>
  <si>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</si>
  <si>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</si>
  <si>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</si>
  <si>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</si>
  <si>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</si>
  <si>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</si>
  <si>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</si>
  <si>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</si>
  <si>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</si>
  <si>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</si>
  <si>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</si>
  <si>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</si>
  <si>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</si>
  <si>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</si>
  <si>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</si>
  <si>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</si>
  <si>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</si>
  <si>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</si>
  <si>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</si>
  <si>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</si>
  <si>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</si>
  <si>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</si>
  <si>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</si>
  <si>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</si>
  <si>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</si>
  <si>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</si>
  <si>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</si>
  <si>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</si>
  <si>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</si>
  <si>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</si>
  <si>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</si>
  <si>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</si>
  <si>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</si>
  <si>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</si>
  <si>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</si>
  <si>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</si>
  <si>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</si>
  <si>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</si>
  <si>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</si>
  <si>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</si>
  <si>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</si>
  <si>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</si>
  <si>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</si>
  <si>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</si>
  <si>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</si>
  <si>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</si>
  <si>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</si>
  <si>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</si>
  <si>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</si>
  <si>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</si>
  <si>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</si>
  <si>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</si>
  <si>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</si>
  <si>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</si>
  <si>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</si>
  <si>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</si>
  <si>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</si>
  <si>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</si>
  <si>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</si>
  <si>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</si>
  <si>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</si>
  <si>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</si>
  <si>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</si>
  <si>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</si>
  <si>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</si>
  <si>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</si>
  <si>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</si>
  <si>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</si>
  <si>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</si>
  <si>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</si>
  <si>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</si>
  <si>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</si>
  <si>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</si>
  <si>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</si>
  <si>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</si>
  <si>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</si>
  <si>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</si>
  <si>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</si>
  <si>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</si>
  <si>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</si>
  <si>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</si>
  <si>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</si>
  <si>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</si>
  <si>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</si>
  <si>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</si>
  <si>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</si>
  <si>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</si>
  <si>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</si>
  <si>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</si>
  <si>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</si>
  <si>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</si>
  <si>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</si>
  <si>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</si>
  <si>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</si>
  <si>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</si>
  <si>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</si>
  <si>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</si>
  <si>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</si>
  <si>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</si>
  <si>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</si>
  <si>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</si>
  <si>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</si>
  <si>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</si>
  <si>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</si>
  <si>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</si>
  <si>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</si>
  <si>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</si>
  <si>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</si>
  <si>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</si>
  <si>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</si>
  <si>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</si>
  <si>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</si>
  <si>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</si>
  <si>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</si>
  <si>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</si>
  <si>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</si>
  <si>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</si>
  <si>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</si>
  <si>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</si>
  <si>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</si>
  <si>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</si>
  <si>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</si>
  <si>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</si>
  <si>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</si>
  <si>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</si>
  <si>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</si>
  <si>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</si>
  <si>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</si>
  <si>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</si>
  <si>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</si>
  <si>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</si>
  <si>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</si>
  <si>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</si>
  <si>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</si>
  <si>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</si>
  <si>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</si>
  <si>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</si>
  <si>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</si>
  <si>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</si>
  <si>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</si>
  <si>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</si>
  <si>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</si>
  <si>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</si>
  <si>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</si>
  <si>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</si>
  <si>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</si>
  <si>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</si>
  <si>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</si>
  <si>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</si>
  <si>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</si>
  <si>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</si>
  <si>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</si>
  <si>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</si>
  <si>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</si>
  <si>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</si>
  <si>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</si>
  <si>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</si>
  <si>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</si>
  <si>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</si>
  <si>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</si>
  <si>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</si>
  <si>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</si>
  <si>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</si>
  <si>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</si>
  <si>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</si>
  <si>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</si>
  <si>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</si>
  <si>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</si>
  <si>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</si>
  <si>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</si>
  <si>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</si>
  <si>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</si>
  <si>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</si>
  <si>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</si>
  <si>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</si>
  <si>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</si>
  <si>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</si>
  <si>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</si>
  <si>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</si>
  <si>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</si>
  <si>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</si>
  <si>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</si>
  <si>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</si>
  <si>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</si>
  <si>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</si>
  <si>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</si>
  <si>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</si>
  <si>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</si>
  <si>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</si>
  <si>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</si>
  <si>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</si>
  <si>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</si>
  <si>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</si>
  <si>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</si>
  <si>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</si>
  <si>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</si>
  <si>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</si>
  <si>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</si>
  <si>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</si>
  <si>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</si>
  <si>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</si>
  <si>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</si>
  <si>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</si>
  <si>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</si>
  <si>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</si>
  <si>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</si>
  <si>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</si>
  <si>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</si>
  <si>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</si>
  <si>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</si>
  <si>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</si>
  <si>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</si>
  <si>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</si>
  <si>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</si>
  <si>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</si>
  <si>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</si>
  <si>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</si>
  <si>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</si>
  <si>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</si>
  <si>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</si>
  <si>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</si>
  <si>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</si>
  <si>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</si>
  <si>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</si>
  <si>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</si>
  <si>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</si>
  <si>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</si>
  <si>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</si>
  <si>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</si>
  <si>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</si>
  <si>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</si>
  <si>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</si>
  <si>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</si>
  <si>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</si>
  <si>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</si>
  <si>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</si>
  <si>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</si>
  <si>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</si>
  <si>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</si>
  <si>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</si>
  <si>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</si>
  <si>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</si>
  <si>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</si>
  <si>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</si>
  <si>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</si>
  <si>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</si>
  <si>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</si>
  <si>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</si>
  <si>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</si>
  <si>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</si>
  <si>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</si>
  <si>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</si>
  <si>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</si>
  <si>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</si>
  <si>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</si>
  <si>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</si>
  <si>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</si>
  <si>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</si>
  <si>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</si>
  <si>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</si>
  <si>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</si>
  <si>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</si>
  <si>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</si>
  <si>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</si>
  <si>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</si>
  <si>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</si>
  <si>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</si>
  <si>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</si>
  <si>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</si>
  <si>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</si>
  <si>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</si>
  <si>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</si>
  <si>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</si>
  <si>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</si>
  <si>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</si>
  <si>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</si>
  <si>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</si>
  <si>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</si>
  <si>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</si>
  <si>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</si>
  <si>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</si>
  <si>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</si>
  <si>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</si>
  <si>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</si>
  <si>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</si>
  <si>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</si>
  <si>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</si>
  <si>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</si>
  <si>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</si>
  <si>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</si>
  <si>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</si>
  <si>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</si>
  <si>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</si>
  <si>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</si>
  <si>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</si>
  <si>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</si>
  <si>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</si>
  <si>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</si>
  <si>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</si>
  <si>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</si>
  <si>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</si>
  <si>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</si>
  <si>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</si>
  <si>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</si>
  <si>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</si>
  <si>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</si>
  <si>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</si>
  <si>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</si>
  <si>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</si>
  <si>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</si>
  <si>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</si>
  <si>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</si>
  <si>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</si>
  <si>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</si>
  <si>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</si>
  <si>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</si>
  <si>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</si>
  <si>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</si>
  <si>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</si>
  <si>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</si>
  <si>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</si>
  <si>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</si>
  <si>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</si>
  <si>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</si>
  <si>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</si>
  <si>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</si>
  <si>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</si>
  <si>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</si>
  <si>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</si>
  <si>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</si>
  <si>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</si>
  <si>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</si>
  <si>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</si>
  <si>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</si>
  <si>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</si>
  <si>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</si>
  <si>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</si>
  <si>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</si>
  <si>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</si>
  <si>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</si>
  <si>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</si>
  <si>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</si>
  <si>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</si>
  <si>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</si>
  <si>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</si>
  <si>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</si>
  <si>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</si>
  <si>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</si>
  <si>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</si>
  <si>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</si>
  <si>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</si>
  <si>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</si>
  <si>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</si>
  <si>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</si>
  <si>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</si>
  <si>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</si>
  <si>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</si>
  <si>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</si>
  <si>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</si>
  <si>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</si>
  <si>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</si>
  <si>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</si>
  <si>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</si>
  <si>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</si>
  <si>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</si>
  <si>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</si>
  <si>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</si>
  <si>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</si>
  <si>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</si>
  <si>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</si>
  <si>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</si>
  <si>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</si>
  <si>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</si>
  <si>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</si>
  <si>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</si>
  <si>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</si>
  <si>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</si>
  <si>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</si>
  <si>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</si>
  <si>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</si>
  <si>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</si>
  <si>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</si>
  <si>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</si>
  <si>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</si>
  <si>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</si>
  <si>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</si>
  <si>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</si>
  <si>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</si>
  <si>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</si>
  <si>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</si>
  <si>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</si>
  <si>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</si>
  <si>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</si>
  <si>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</si>
  <si>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</si>
  <si>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</si>
  <si>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</si>
  <si>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</si>
  <si>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</si>
  <si>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</si>
  <si>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</si>
  <si>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</si>
  <si>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</si>
  <si>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</si>
  <si>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</si>
  <si>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</si>
  <si>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</si>
  <si>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</si>
  <si>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</si>
  <si>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</si>
  <si>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</si>
  <si>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</si>
  <si>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</si>
  <si>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</si>
  <si>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</si>
  <si>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</si>
  <si>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</si>
  <si>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</si>
  <si>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</si>
  <si>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</si>
  <si>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</si>
  <si>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</si>
  <si>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</si>
  <si>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</si>
  <si>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</si>
  <si>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</si>
  <si>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</si>
  <si>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</si>
  <si>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</si>
  <si>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</si>
  <si>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</si>
  <si>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</si>
  <si>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</si>
  <si>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</si>
  <si>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</si>
  <si>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</si>
  <si>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</si>
  <si>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</si>
  <si>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</si>
  <si>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</si>
  <si>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</si>
  <si>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</si>
  <si>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</si>
  <si>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</si>
  <si>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</si>
  <si>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</si>
  <si>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</si>
  <si>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</si>
  <si>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</si>
  <si>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</si>
  <si>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</si>
  <si>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</si>
  <si>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</si>
  <si>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</si>
  <si>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</si>
  <si>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</si>
  <si>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</si>
  <si>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</si>
  <si>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</si>
  <si>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</si>
  <si>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</si>
  <si>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</si>
  <si>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</si>
  <si>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</si>
  <si>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</si>
  <si>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</si>
  <si>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</si>
  <si>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</si>
  <si>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</si>
  <si>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</si>
  <si>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</si>
  <si>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</si>
  <si>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</si>
  <si>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</si>
  <si>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</si>
  <si>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</si>
  <si>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</si>
  <si>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</si>
  <si>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</si>
  <si>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</si>
  <si>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</si>
  <si>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</si>
  <si>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</si>
  <si>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</si>
  <si>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</si>
  <si>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</si>
  <si>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</si>
  <si>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</si>
  <si>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</si>
  <si>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</si>
  <si>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</si>
  <si>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</si>
  <si>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</si>
  <si>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</si>
  <si>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</si>
  <si>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</si>
  <si>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</si>
  <si>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</si>
  <si>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</si>
  <si>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</si>
  <si>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</si>
  <si>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</si>
  <si>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</si>
  <si>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</si>
  <si>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</si>
  <si>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</si>
  <si>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</si>
  <si>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</si>
  <si>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</si>
  <si>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</si>
  <si>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</si>
  <si>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</si>
  <si>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</si>
  <si>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</si>
  <si>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</si>
  <si>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</si>
  <si>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</si>
  <si>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</si>
  <si>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</si>
  <si>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</si>
  <si>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</si>
  <si>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</si>
  <si>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</si>
  <si>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</si>
  <si>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</si>
  <si>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</si>
  <si>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</si>
  <si>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</si>
  <si>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</si>
  <si>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</si>
  <si>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</si>
  <si>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</si>
  <si>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</si>
  <si>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</si>
  <si>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</si>
  <si>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</si>
  <si>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</si>
  <si>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</si>
  <si>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</si>
  <si>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</si>
  <si>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</si>
  <si>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</si>
  <si>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</si>
  <si>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</si>
  <si>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</si>
  <si>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</si>
  <si>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</si>
  <si>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</si>
  <si>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</si>
  <si>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</si>
  <si>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</si>
  <si>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</si>
  <si>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</si>
  <si>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</si>
  <si>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</si>
  <si>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</si>
  <si>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</si>
  <si>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</si>
  <si>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</si>
  <si>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</si>
  <si>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</si>
  <si>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</si>
  <si>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</si>
  <si>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</si>
  <si>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</si>
  <si>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</si>
  <si>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</si>
  <si>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</si>
  <si>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</si>
  <si>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</si>
  <si>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</si>
  <si>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</si>
  <si>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</si>
  <si>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</si>
  <si>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</si>
  <si>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</si>
  <si>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</si>
  <si>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</si>
  <si>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</si>
  <si>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</si>
  <si>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</si>
  <si>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</si>
  <si>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</si>
  <si>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</si>
  <si>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</si>
  <si>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</si>
  <si>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</si>
  <si>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</si>
  <si>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</si>
  <si>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</si>
  <si>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</si>
  <si>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</si>
  <si>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</si>
  <si>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</si>
  <si>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</si>
  <si>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</si>
  <si>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</si>
  <si>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</si>
  <si>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</si>
  <si>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</si>
  <si>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</si>
  <si>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</si>
  <si>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</si>
  <si>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</si>
  <si>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</si>
  <si>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</si>
  <si>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</si>
  <si>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</si>
  <si>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</si>
  <si>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</si>
  <si>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</si>
  <si>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</si>
  <si>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</si>
  <si>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</si>
  <si>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</si>
  <si>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</si>
  <si>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</si>
  <si>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</si>
  <si>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</si>
  <si>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</si>
  <si>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</si>
  <si>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</si>
  <si>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</si>
  <si>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</si>
  <si>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</si>
  <si>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</si>
  <si>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</si>
  <si>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</si>
  <si>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</si>
  <si>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</si>
  <si>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</si>
  <si>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</si>
  <si>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</si>
  <si>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</si>
  <si>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</si>
  <si>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</si>
  <si>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</si>
  <si>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</si>
  <si>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</si>
  <si>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</si>
  <si>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</si>
  <si>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</si>
  <si>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</si>
  <si>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</si>
  <si>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</si>
  <si>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</si>
  <si>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</si>
  <si>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</si>
  <si>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</si>
  <si>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</si>
  <si>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</si>
  <si>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</si>
  <si>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</si>
  <si>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</si>
  <si>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</si>
  <si>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</si>
  <si>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</si>
  <si>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</si>
  <si>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</si>
  <si>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</si>
  <si>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</si>
  <si>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</si>
  <si>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</si>
  <si>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</si>
  <si>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</si>
  <si>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</si>
  <si>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</si>
  <si>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</si>
  <si>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</si>
  <si>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</si>
  <si>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</si>
  <si>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</si>
  <si>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</si>
  <si>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</si>
  <si>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</si>
  <si>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</si>
  <si>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</si>
  <si>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</si>
  <si>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</si>
  <si>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</si>
  <si>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</si>
  <si>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</si>
  <si>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</si>
  <si>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</si>
  <si>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</si>
  <si>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</si>
  <si>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</si>
  <si>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</si>
  <si>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</si>
  <si>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</si>
  <si>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</si>
  <si>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</si>
  <si>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</si>
  <si>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</si>
  <si>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</si>
  <si>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</si>
  <si>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</si>
  <si>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</si>
  <si>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</si>
  <si>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</si>
  <si>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</si>
  <si>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</si>
  <si>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</si>
  <si>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</si>
  <si>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</si>
  <si>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</si>
  <si>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</si>
  <si>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</si>
  <si>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</si>
  <si>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</si>
  <si>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</si>
  <si>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</si>
  <si>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</si>
  <si>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</si>
  <si>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</si>
  <si>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</si>
  <si>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</si>
  <si>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</si>
  <si>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</si>
  <si>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</si>
  <si>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</si>
  <si>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</si>
  <si>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</si>
  <si>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</si>
  <si>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</si>
  <si>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</si>
  <si>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</si>
  <si>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</si>
  <si>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</si>
  <si>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</si>
  <si>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</si>
  <si>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</si>
  <si>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</si>
  <si>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</si>
  <si>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</si>
  <si>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</si>
  <si>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</si>
  <si>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</si>
  <si>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</si>
  <si>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</si>
  <si>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</si>
  <si>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</si>
  <si>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</si>
  <si>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</si>
  <si>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</si>
  <si>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</si>
  <si>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</si>
  <si>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</si>
  <si>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</si>
  <si>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</si>
  <si>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</si>
  <si>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</si>
  <si>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</si>
  <si>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</si>
  <si>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</si>
  <si>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</si>
  <si>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</si>
  <si>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</si>
  <si>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</si>
  <si>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</si>
  <si>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</si>
  <si>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</si>
  <si>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</si>
  <si>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</si>
  <si>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</si>
  <si>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</si>
  <si>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</si>
  <si>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</si>
  <si>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</si>
  <si>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</si>
  <si>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</si>
  <si>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</si>
  <si>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</si>
  <si>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</si>
  <si>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</si>
  <si>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</si>
  <si>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</si>
  <si>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</si>
  <si>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</si>
  <si>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</si>
  <si>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</si>
  <si>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</si>
  <si>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</si>
  <si>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</si>
  <si>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</si>
  <si>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</si>
  <si>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</si>
  <si>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</si>
  <si>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</si>
  <si>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</si>
  <si>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</si>
  <si>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</si>
  <si>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</si>
  <si>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</si>
  <si>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</si>
  <si>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</si>
  <si>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</si>
  <si>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</si>
  <si>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</si>
  <si>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</si>
  <si>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</si>
  <si>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</si>
  <si>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</si>
  <si>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</si>
  <si>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</si>
  <si>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</si>
  <si>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</si>
  <si>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</si>
  <si>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</si>
  <si>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</si>
  <si>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</si>
  <si>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</si>
  <si>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</si>
  <si>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</si>
  <si>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</si>
  <si>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</si>
  <si>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</si>
  <si>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</si>
  <si>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</si>
  <si>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</si>
  <si>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</si>
  <si>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</si>
  <si>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</si>
  <si>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</si>
  <si>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</si>
  <si>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</si>
  <si>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</si>
  <si>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</si>
  <si>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</si>
  <si>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</si>
  <si>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</si>
  <si>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</si>
  <si>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</si>
  <si>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</si>
  <si>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</si>
  <si>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</si>
  <si>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</si>
  <si>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</si>
  <si>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</si>
  <si>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</si>
  <si>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</si>
  <si>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</si>
  <si>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</si>
  <si>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</si>
  <si>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</si>
  <si>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</si>
  <si>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</si>
  <si>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</si>
  <si>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</si>
  <si>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</si>
  <si>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</si>
  <si>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</si>
  <si>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</si>
  <si>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</si>
  <si>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</si>
  <si>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</si>
  <si>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</si>
  <si>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</si>
  <si>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</si>
  <si>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</si>
  <si>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</si>
  <si>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</si>
  <si>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</si>
  <si>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</si>
  <si>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</si>
  <si>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</si>
  <si>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</si>
  <si>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</si>
  <si>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</si>
  <si>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</si>
  <si>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</si>
  <si>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</si>
  <si>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</si>
  <si>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</si>
  <si>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</si>
  <si>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</si>
  <si>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</si>
  <si>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</si>
  <si>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</si>
  <si>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</si>
  <si>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</si>
  <si>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</si>
  <si>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</si>
  <si>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</si>
  <si>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</si>
  <si>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</si>
  <si>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</si>
  <si>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</si>
  <si>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</si>
  <si>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</si>
  <si>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</si>
  <si>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</si>
  <si>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</si>
  <si>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</si>
  <si>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</si>
  <si>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</si>
  <si>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</si>
  <si>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</si>
  <si>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</si>
  <si>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</si>
  <si>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</si>
  <si>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</si>
  <si>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</si>
  <si>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</si>
  <si>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</si>
  <si>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</si>
  <si>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</si>
  <si>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</si>
  <si>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</si>
  <si>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</si>
  <si>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</si>
  <si>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</si>
  <si>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</si>
  <si>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</si>
  <si>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</si>
  <si>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</si>
  <si>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</si>
  <si>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</si>
  <si>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</si>
  <si>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</si>
  <si>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</si>
  <si>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</si>
  <si>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</si>
  <si>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</si>
  <si>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</si>
  <si>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</si>
  <si>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</si>
  <si>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</si>
  <si>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</si>
  <si>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</si>
  <si>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</si>
  <si>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</si>
  <si>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</si>
  <si>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</si>
  <si>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</si>
  <si>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</si>
  <si>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</si>
  <si>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</si>
  <si>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</si>
  <si>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</si>
  <si>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</si>
  <si>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</si>
  <si>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</si>
  <si>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</si>
  <si>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</si>
  <si>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</si>
  <si>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</si>
  <si>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</si>
  <si>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</si>
  <si>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</si>
  <si>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</si>
  <si>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</si>
  <si>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</si>
  <si>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</si>
  <si>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</si>
  <si>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</si>
  <si>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</si>
  <si>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</si>
  <si>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</si>
  <si>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</si>
  <si>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</si>
  <si>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</si>
  <si>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</si>
  <si>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</si>
  <si>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</si>
  <si>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</si>
  <si>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</si>
  <si>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</si>
  <si>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</si>
  <si>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</si>
  <si>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</si>
  <si>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</si>
  <si>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</si>
  <si>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</si>
  <si>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</si>
  <si>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</si>
  <si>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</si>
  <si>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</si>
  <si>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</si>
  <si>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</si>
  <si>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</si>
  <si>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</si>
  <si>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</si>
  <si>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</si>
  <si>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</si>
  <si>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</si>
  <si>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</si>
  <si>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</si>
  <si>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</si>
  <si>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</si>
  <si>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</si>
  <si>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</si>
  <si>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</si>
  <si>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</si>
  <si>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</si>
  <si>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</si>
  <si>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</si>
  <si>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</si>
  <si>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</si>
  <si>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</si>
  <si>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</si>
  <si>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</si>
  <si>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</si>
  <si>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</si>
  <si>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</si>
  <si>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</si>
  <si>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</si>
  <si>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</si>
  <si>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</si>
  <si>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</si>
  <si>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</si>
  <si>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</si>
  <si>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</si>
  <si>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</si>
  <si>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</si>
  <si>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</si>
  <si>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</si>
  <si>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</si>
  <si>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</si>
  <si>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</si>
  <si>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</si>
  <si>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</si>
  <si>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</si>
  <si>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</si>
  <si>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</si>
  <si>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</si>
  <si>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</si>
  <si>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</si>
  <si>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</si>
  <si>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</si>
  <si>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</si>
  <si>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</si>
  <si>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</si>
  <si>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</si>
  <si>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</si>
  <si>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</si>
  <si>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</si>
  <si>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</si>
  <si>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</si>
  <si>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</si>
  <si>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</si>
  <si>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</si>
  <si>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</si>
  <si>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</si>
  <si>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</si>
  <si>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</si>
  <si>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</si>
  <si>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</si>
  <si>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</si>
  <si>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</si>
  <si>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</si>
  <si>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</si>
  <si>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</si>
  <si>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</si>
  <si>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</si>
  <si>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</si>
  <si>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</si>
  <si>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</si>
  <si>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</si>
  <si>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</si>
  <si>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</si>
  <si>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</si>
  <si>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</si>
  <si>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</si>
  <si>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</si>
  <si>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</si>
  <si>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</si>
  <si>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</si>
  <si>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</si>
  <si>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</si>
  <si>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</si>
  <si>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</si>
  <si>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</si>
  <si>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</si>
  <si>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</si>
  <si>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</si>
  <si>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</si>
  <si>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</si>
  <si>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</si>
  <si>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</si>
  <si>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</si>
  <si>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</si>
  <si>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</si>
  <si>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</si>
  <si>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</si>
  <si>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</si>
  <si>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</si>
  <si>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</si>
  <si>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</si>
  <si>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</si>
  <si>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</si>
  <si>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</si>
  <si>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</si>
  <si>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</si>
  <si>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</si>
  <si>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</si>
  <si>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</si>
  <si>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</si>
  <si>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</si>
  <si>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</si>
  <si>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</si>
  <si>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</si>
  <si>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</si>
  <si>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</si>
  <si>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</si>
  <si>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</si>
  <si>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</si>
  <si>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</si>
  <si>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</si>
  <si>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</si>
  <si>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</si>
  <si>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</si>
  <si>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</si>
  <si>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</si>
  <si>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</si>
  <si>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</si>
  <si>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</si>
  <si>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</si>
  <si>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</si>
  <si>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</si>
  <si>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</si>
  <si>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</si>
  <si>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</si>
  <si>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</si>
  <si>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</si>
  <si>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</si>
  <si>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</si>
  <si>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</si>
  <si>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</si>
  <si>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</si>
  <si>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</si>
  <si>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</si>
  <si>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</si>
  <si>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</si>
  <si>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</si>
  <si>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</si>
  <si>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</si>
  <si>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</si>
  <si>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</si>
  <si>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</si>
  <si>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</si>
  <si>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</si>
  <si>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</si>
  <si>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</si>
  <si>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</si>
  <si>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</si>
  <si>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</si>
  <si>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</si>
  <si>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</si>
  <si>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</si>
  <si>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</si>
  <si>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</si>
  <si>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</si>
  <si>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</si>
  <si>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</si>
  <si>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</si>
  <si>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</si>
  <si>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</si>
  <si>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</si>
  <si>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</si>
  <si>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</si>
  <si>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</si>
  <si>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</si>
  <si>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</si>
  <si>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</si>
  <si>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</si>
  <si>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</si>
  <si>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</si>
  <si>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</si>
  <si>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</si>
  <si>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</si>
  <si>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</si>
  <si>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</si>
  <si>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</si>
  <si>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</si>
  <si>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</si>
  <si>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</si>
  <si>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</si>
  <si>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</si>
  <si>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</si>
  <si>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</si>
  <si>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</si>
  <si>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</si>
  <si>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</si>
  <si>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</si>
  <si>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</si>
  <si>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</si>
  <si>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</si>
  <si>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</si>
  <si>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</si>
  <si>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</si>
  <si>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</si>
  <si>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</si>
  <si>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</si>
  <si>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</si>
  <si>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</si>
  <si>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</si>
  <si>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</si>
  <si>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</si>
  <si>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</si>
  <si>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</si>
  <si>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</si>
  <si>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</si>
  <si>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</si>
  <si>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</si>
  <si>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</si>
  <si>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</si>
  <si>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</si>
  <si>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</si>
  <si>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</si>
  <si>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</si>
  <si>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</si>
  <si>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</si>
  <si>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</si>
  <si>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</si>
  <si>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</si>
  <si>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</si>
  <si>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</si>
  <si>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</si>
  <si>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</si>
  <si>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</si>
  <si>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</si>
  <si>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</si>
  <si>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</si>
  <si>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</si>
  <si>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</si>
  <si>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</si>
  <si>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</si>
  <si>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</si>
  <si>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</si>
  <si>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</si>
  <si>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</si>
  <si>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</si>
  <si>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</si>
  <si>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</si>
  <si>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</si>
  <si>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</si>
  <si>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</si>
  <si>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</si>
  <si>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</si>
  <si>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</si>
  <si>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</si>
  <si>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</si>
  <si>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</si>
  <si>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</si>
  <si>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</si>
  <si>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</si>
  <si>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</si>
  <si>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</si>
  <si>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</si>
  <si>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</si>
  <si>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</si>
  <si>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</si>
  <si>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</si>
  <si>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</si>
  <si>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50 min</t>
  </si>
  <si>
    <t>PCM-20251114-00001666</t>
  </si>
  <si>
    <t>Emergency</t>
  </si>
  <si>
    <t xml:space="preserve">The site located on mountain limit Accsess // Em team need 20 min </t>
  </si>
  <si>
    <t>PCM-20251115-00000118</t>
  </si>
  <si>
    <t xml:space="preserve">EM team need 40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</si>
  <si>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</si>
  <si>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</si>
  <si>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</si>
  <si>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</si>
  <si>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</si>
  <si>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</si>
  <si>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PCM-20251114-00001703</t>
  </si>
  <si>
    <t xml:space="preserve">Heavy rain in area and team on the way to saving HUB site </t>
  </si>
  <si>
    <t>PCM-20251115-00000159</t>
  </si>
  <si>
    <t>60  mins</t>
  </si>
  <si>
    <t>NO PCM</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</si>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</sst>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9" totalsRowShown="0" headerRowDxfId="64" dataDxfId="63" headerRowBorderDxfId="61" tableBorderDxfId="62">
  <autoFilter ref="A1:L10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313.12819050926191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45976.076616435188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45976.076616435188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45976.076616435188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45976.076616435188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45976.076616435188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45976.076616435188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45976.076616435188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45976.076616435188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45976.076616435188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45976.076616435188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45976.076616435188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45976.076616435188</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45976.076616435188</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45976.076616435188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45976.076616435188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45976.076616435188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45976.076616435188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45976.076616435188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45976.076616435188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45976.076616435188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45976.076616435188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45976.076616435188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45976.076616435188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45976.076616435188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45976.076616435188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45976.076616435188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45976.076616435188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45976.076616435188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45976.076616435188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45976.076616435188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45976.076616435188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45976.076616435188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45976.076616435188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45976.076616435188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45976.076616435188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45976.076616435188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45976.076616435188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45976.076616435188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45976.076616435188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45976.076616435188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45976.076616435188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45976.076616435188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45976.076616435188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45976.076616435188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45976.076616435188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45976.076616435188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45976.076616435188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45976.076616435188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45976.076616435188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45976.076616435188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45976.076616435188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45976.076616435188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45976.076616435188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45976.076616435188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45976.076616435188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45976.076616435188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45976.076616435188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45976.076616435188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45976.076616435188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45976.076616435188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45976.076616435188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45976.076616435188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45976.076616435188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45976.076616435188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45976.076616435188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45976.076616435188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45976.076616435188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45976.076616435188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45976.076616435188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45976.076616435188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45976.076616435188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45976.076616435188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45976.076616435188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45976.076616435188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45976.076616435188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45976.076616435188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45976.076616435188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45976.076616435188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45976.076616435188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45976.076616435188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45976.076616435188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45976.076616435188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45976.076616435188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45976.076616435188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45976.076616435188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45976.076616435188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45976.076616435188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45976.076616435188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45976.076616435188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45976.076616435188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45976.076616435188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45976.076616435188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45976.076616435188</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151.07677847222658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2.5852546299574897E-2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45976.076616435188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45976.076616435188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45976.076616435188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45976.076616435188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45976.076616435188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45976.076616435188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45976.076616435188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45976.076616435188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45976.076616435188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45976.076616435188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45976.076616435188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45976.076616435188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45976.076616435188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45976.076616435188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45976.076616435188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45976.076616435188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45976.076616435188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45976.076616435188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45976.076616435188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45976.076616435188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45976.076616435188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45976.076616435188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45976.076616435188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45976.076616435188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45976.076616435188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45976.076616435188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45976.076616435188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45976.076616435188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45976.076616435188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45976.076616435188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45976.076616435188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45976.076616435188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45976.076616435188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9"/>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0.12713726852234686</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24181</v>
      </c>
      <c r="E3" s="18" t="s">
        <v>39021</v>
      </c>
      <c r="F3" s="20">
        <v>45976.030601851853</v>
      </c>
      <c r="G3" s="21">
        <f t="shared" ref="G3:G54" ca="1" si="0">IFERROR(NOW()-F3,"-")</f>
        <v>4.6014583334908821E-2</v>
      </c>
      <c r="H3" s="22">
        <v>45976.022847222222</v>
      </c>
      <c r="I3" s="19" t="str">
        <f>IFERROR(VLOOKUP(D3,DB!A:F,6,0),"")</f>
        <v>SCECO</v>
      </c>
      <c r="J3" s="18" t="str">
        <f>IFERROR(VLOOKUP(D3,DB!A:G,7,0),"")</f>
        <v>Dead+Dead</v>
      </c>
      <c r="K3" s="45" t="s">
        <v>39111</v>
      </c>
      <c r="L3" s="23" t="str">
        <f>IFERROR(VLOOKUP(D3,DB!A:I,9,0),"")</f>
        <v>Latis</v>
      </c>
    </row>
    <row r="4" spans="1:13" ht="15" customHeight="1">
      <c r="A4" s="19"/>
      <c r="B4" s="61" t="str">
        <f>IFERROR(VLOOKUP(D4,DB!A:K,11,0),"")</f>
        <v/>
      </c>
      <c r="C4" s="18"/>
      <c r="D4" s="18"/>
      <c r="E4" s="18"/>
      <c r="F4" s="20"/>
      <c r="G4" s="21">
        <f t="shared" ca="1" si="0"/>
        <v>45976.076616435188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45976.076616435188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45976.076616435188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45976.076616435188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45976.076616435188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45976.076616435188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45976.076616435188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45976.076616435188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45976.076616435188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45976.076616435188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45976.076616435188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45976.076616435188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45976.076616435188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45976.076616435188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45976.076616435188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45976.076616435188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45976.076616435188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45976.076616435188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45976.076616435188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45976.076616435188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45976.076616435188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45976.076616435188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45976.076616435188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45976.076616435188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45976.076616435188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45976.076616435188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45976.076616435188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45976.076616435188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45976.076616435188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45976.076616435188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45976.076616435188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45976.076616435188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45976.076616435188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45976.076616435188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45976.076616435188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45976.076616435188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45976.076616435188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45976.076616435188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45976.076616435188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45976.076616435188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45976.076616435188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45976.076616435188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45976.076616435188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45976.076616435188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45976.076616435188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45976.076616435188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45976.076616435188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45976.076616435188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45976.076616435188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45976.076616435188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45976.076616435188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ref="G55:G118" ca="1" si="1">IFERROR(NOW()-F55,"-")</f>
        <v>45976.076616435188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45976.076616435188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45976.076616435188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45976.076616435188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45976.076616435188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45976.076616435188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45976.076616435188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45976.076616435188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45976.076616435188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45976.076616435188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45976.076616435188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45976.076616435188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45976.076616435188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45976.076616435188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45976.076616435188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45976.076616435188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45976.076616435188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45976.076616435188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45976.076616435188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45976.076616435188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45976.076616435188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45976.076616435188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45976.076616435188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45976.076616435188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45976.076616435188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45976.076616435188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45976.076616435188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45976.076616435188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45976.076616435188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45976.076616435188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45976.076616435188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45976.076616435188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45976.076616435188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45976.076616435188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45976.076616435188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45976.076616435188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45976.076616435188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45976.076616435188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45976.076616435188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45976.076616435188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45976.076616435188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45976.076616435188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45976.076616435188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45976.076616435188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45976.076616435188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45976.076616435188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45976.076616435188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45976.076616435188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45976.076616435188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45976.076616435188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45976.076616435188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45976.076616435188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45976.076616435188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45976.076616435188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45976.076616435188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45976.076616435188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45976.076616435188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45976.076616435188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45976.076616435188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45976.076616435188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45976.076616435188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45976.076616435188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45976.076616435188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45976.076616435188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ref="G119:G182" ca="1" si="2">IFERROR(NOW()-F119,"-")</f>
        <v>45976.076616435188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45976.076616435188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45976.076616435188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45976.076616435188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45976.076616435188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45976.076616435188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45976.076616435188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45976.076616435188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45976.076616435188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45976.076616435188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45976.076616435188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45976.076616435188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45976.076616435188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45976.076616435188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45976.076616435188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45976.076616435188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45976.076616435188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45976.076616435188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45976.076616435188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45976.076616435188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45976.076616435188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45976.076616435188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45976.076616435188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45976.076616435188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45976.076616435188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45976.076616435188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45976.076616435188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45976.076616435188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45976.076616435188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45976.076616435188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45976.076616435188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45976.076616435188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45976.076616435188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45976.076616435188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45976.076616435188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45976.076616435188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45976.076616435188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45976.076616435188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45976.076616435188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45976.076616435188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45976.076616435188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45976.076616435188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45976.076616435188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45976.076616435188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45976.076616435188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45976.076616435188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45976.076616435188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45976.076616435188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45976.076616435188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45976.076616435188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45976.076616435188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45976.076616435188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45976.076616435188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45976.076616435188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45976.076616435188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45976.076616435188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45976.076616435188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45976.076616435188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45976.076616435188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45976.076616435188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45976.076616435188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45976.076616435188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45976.076616435188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45976.076616435188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ref="G183:G246" ca="1" si="3">IFERROR(NOW()-F183,"-")</f>
        <v>45976.076616435188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45976.076616435188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45976.076616435188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45976.076616435188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45976.076616435188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45976.076616435188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45976.076616435188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45976.076616435188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45976.076616435188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45976.076616435188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45976.076616435188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45976.076616435188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45976.076616435188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45976.076616435188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45976.076616435188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45976.076616435188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45976.076616435188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45976.076616435188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45976.076616435188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45976.076616435188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45976.076616435188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45976.076616435188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45976.076616435188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45976.076616435188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45976.076616435188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45976.076616435188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45976.076616435188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45976.076616435188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45976.076616435188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45976.076616435188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45976.076616435188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45976.076616435188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45976.076616435188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45976.076616435188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45976.076616435188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45976.076616435188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45976.076616435188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45976.076616435188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45976.076616435188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45976.076616435188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45976.076616435188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45976.076616435188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45976.076616435188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45976.076616435188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45976.076616435188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45976.076616435188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45976.076616435188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45976.076616435188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45976.076616435188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45976.076616435188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45976.076616435188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45976.076616435188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45976.076616435188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45976.076616435188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45976.076616435188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45976.076616435188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45976.076616435188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45976.076616435188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45976.076616435188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45976.076616435188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45976.076616435188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45976.076616435188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45976.076616435188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45976.076616435188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ref="G247:G310" ca="1" si="4">IFERROR(NOW()-F247,"-")</f>
        <v>45976.076616435188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45976.076616435188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45976.076616435188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45976.076616435188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45976.076616435188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45976.076616435188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45976.076616435188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45976.076616435188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45976.076616435188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45976.076616435188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45976.076616435188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45976.076616435188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45976.076616435188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45976.076616435188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45976.076616435188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45976.076616435188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45976.076616435188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45976.076616435188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45976.076616435188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45976.076616435188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45976.076616435188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45976.076616435188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45976.076616435188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45976.076616435188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45976.076616435188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45976.076616435188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45976.076616435188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45976.076616435188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45976.076616435188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45976.076616435188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45976.076616435188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45976.076616435188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45976.076616435188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45976.076616435188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45976.076616435188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45976.076616435188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45976.076616435188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45976.076616435188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45976.076616435188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45976.076616435188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45976.076616435188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45976.076616435188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45976.076616435188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45976.076616435188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45976.076616435188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45976.076616435188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45976.076616435188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45976.076616435188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45976.076616435188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45976.076616435188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45976.076616435188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45976.076616435188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45976.076616435188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45976.076616435188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45976.076616435188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45976.076616435188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45976.076616435188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45976.076616435188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45976.076616435188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45976.076616435188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45976.076616435188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45976.076616435188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45976.076616435188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45976.076616435188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ref="G311:G374" ca="1" si="5">IFERROR(NOW()-F311,"-")</f>
        <v>45976.076616435188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45976.076616435188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45976.076616435188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45976.076616435188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45976.076616435188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45976.076616435188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45976.076616435188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45976.076616435188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45976.076616435188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45976.076616435188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45976.076616435188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45976.076616435188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45976.076616435188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45976.076616435188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45976.076616435188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45976.076616435188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45976.076616435188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45976.076616435188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45976.076616435188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45976.076616435188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45976.076616435188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45976.076616435188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45976.076616435188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45976.076616435188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45976.076616435188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45976.076616435188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45976.076616435188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45976.076616435188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45976.076616435188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45976.076616435188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45976.076616435188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45976.076616435188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45976.076616435188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45976.076616435188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45976.076616435188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45976.076616435188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45976.076616435188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45976.076616435188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45976.076616435188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45976.076616435188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45976.076616435188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45976.076616435188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45976.076616435188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45976.076616435188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45976.076616435188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45976.076616435188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45976.076616435188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45976.076616435188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45976.076616435188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45976.076616435188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45976.076616435188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45976.076616435188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45976.076616435188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45976.076616435188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45976.076616435188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45976.076616435188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45976.076616435188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45976.076616435188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45976.076616435188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45976.076616435188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45976.076616435188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45976.076616435188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45976.076616435188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45976.076616435188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ref="G375:G438" ca="1" si="6">IFERROR(NOW()-F375,"-")</f>
        <v>45976.076616435188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45976.076616435188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45976.076616435188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45976.076616435188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45976.076616435188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45976.076616435188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45976.076616435188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45976.076616435188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45976.076616435188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45976.076616435188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45976.076616435188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45976.076616435188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45976.076616435188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45976.076616435188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45976.076616435188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45976.076616435188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45976.076616435188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45976.076616435188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45976.076616435188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45976.076616435188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45976.076616435188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45976.076616435188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45976.076616435188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45976.076616435188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45976.076616435188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45976.076616435188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45976.076616435188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45976.076616435188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45976.076616435188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45976.076616435188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45976.076616435188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45976.076616435188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45976.076616435188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45976.076616435188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45976.076616435188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45976.076616435188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45976.076616435188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45976.076616435188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45976.076616435188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45976.076616435188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45976.076616435188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45976.076616435188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45976.076616435188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45976.076616435188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45976.076616435188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45976.076616435188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45976.076616435188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45976.076616435188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45976.076616435188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45976.076616435188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45976.076616435188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45976.076616435188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45976.076616435188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45976.076616435188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45976.076616435188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45976.076616435188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45976.076616435188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45976.076616435188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45976.076616435188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45976.076616435188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45976.076616435188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45976.076616435188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45976.076616435188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45976.076616435188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ref="G439:G502" ca="1" si="7">IFERROR(NOW()-F439,"-")</f>
        <v>45976.076616435188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45976.076616435188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45976.076616435188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45976.076616435188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45976.076616435188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45976.076616435188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45976.076616435188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45976.076616435188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45976.076616435188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45976.076616435188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45976.076616435188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45976.076616435188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45976.076616435188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45976.076616435188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45976.076616435188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45976.076616435188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45976.076616435188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45976.076616435188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45976.076616435188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45976.076616435188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45976.076616435188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45976.076616435188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45976.076616435188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45976.076616435188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45976.076616435188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45976.076616435188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45976.076616435188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45976.076616435188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45976.076616435188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45976.076616435188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45976.076616435188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45976.076616435188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45976.076616435188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45976.076616435188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45976.076616435188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45976.076616435188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45976.076616435188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45976.076616435188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45976.076616435188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45976.076616435188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45976.076616435188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45976.076616435188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45976.076616435188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45976.076616435188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45976.076616435188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45976.076616435188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45976.076616435188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45976.076616435188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45976.076616435188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45976.076616435188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45976.076616435188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45976.076616435188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45976.076616435188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45976.076616435188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45976.076616435188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45976.076616435188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45976.076616435188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45976.076616435188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45976.076616435188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45976.076616435188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45976.076616435188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45976.076616435188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45976.076616435188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45976.076616435188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ref="G503:G566" ca="1" si="8">IFERROR(NOW()-F503,"-")</f>
        <v>45976.076616435188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45976.076616435188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45976.076616435188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45976.076616435188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45976.076616435188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45976.076616435188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45976.076616435188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45976.076616435188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45976.076616435188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45976.076616435188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45976.076616435188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45976.076616435188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45976.076616435188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45976.076616435188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45976.076616435188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45976.076616435188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45976.076616435188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45976.076616435188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45976.076616435188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45976.076616435188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45976.076616435188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45976.076616435188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45976.076616435188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45976.076616435188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45976.076616435188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45976.076616435188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45976.076616435188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45976.076616435188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45976.076616435188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45976.076616435188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45976.076616435188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45976.076616435188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45976.076616435188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45976.076616435188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45976.076616435188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45976.076616435188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45976.076616435188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45976.076616435188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45976.076616435188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45976.076616435188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45976.076616435188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45976.076616435188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45976.076616435188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45976.076616435188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45976.076616435188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45976.076616435188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45976.076616435188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45976.076616435188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45976.076616435188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45976.076616435188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45976.076616435188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45976.076616435188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45976.076616435188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45976.076616435188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45976.076616435188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45976.076616435188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45976.076616435188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45976.076616435188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45976.076616435188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45976.076616435188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45976.076616435188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45976.076616435188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45976.076616435188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45976.076616435188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ref="G567:G630" ca="1" si="9">IFERROR(NOW()-F567,"-")</f>
        <v>45976.076616435188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45976.076616435188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45976.076616435188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45976.076616435188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45976.076616435188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45976.076616435188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45976.076616435188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45976.076616435188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45976.076616435188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45976.076616435188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45976.076616435188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45976.076616435188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45976.076616435188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45976.076616435188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45976.076616435188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45976.076616435188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45976.076616435188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45976.076616435188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45976.076616435188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45976.076616435188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45976.076616435188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45976.076616435188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45976.076616435188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45976.076616435188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45976.076616435188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45976.076616435188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45976.076616435188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45976.076616435188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45976.076616435188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45976.076616435188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45976.076616435188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45976.076616435188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45976.076616435188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45976.076616435188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45976.076616435188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45976.076616435188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45976.076616435188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45976.076616435188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45976.076616435188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45976.076616435188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45976.076616435188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45976.076616435188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45976.076616435188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45976.076616435188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45976.076616435188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45976.076616435188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45976.076616435188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45976.076616435188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45976.076616435188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45976.076616435188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45976.076616435188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45976.076616435188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45976.076616435188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45976.076616435188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45976.076616435188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45976.076616435188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45976.076616435188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45976.076616435188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45976.076616435188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45976.076616435188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45976.076616435188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45976.076616435188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45976.076616435188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45976.076616435188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ref="G631:G694" ca="1" si="10">IFERROR(NOW()-F631,"-")</f>
        <v>45976.076616435188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45976.076616435188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45976.076616435188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45976.076616435188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45976.076616435188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45976.076616435188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45976.076616435188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45976.076616435188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45976.076616435188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45976.076616435188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45976.076616435188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45976.076616435188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45976.076616435188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45976.076616435188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45976.076616435188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45976.076616435188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45976.076616435188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45976.076616435188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45976.076616435188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45976.076616435188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45976.076616435188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45976.076616435188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45976.076616435188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45976.076616435188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45976.076616435188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45976.076616435188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45976.076616435188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45976.076616435188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45976.076616435188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45976.076616435188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45976.076616435188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45976.076616435188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45976.076616435188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45976.076616435188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45976.076616435188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45976.076616435188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45976.076616435188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45976.076616435188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45976.076616435188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45976.076616435188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45976.076616435188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45976.076616435188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45976.076616435188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45976.076616435188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45976.076616435188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45976.076616435188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45976.076616435188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45976.076616435188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45976.076616435188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45976.076616435188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45976.076616435188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45976.076616435188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45976.076616435188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45976.076616435188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45976.076616435188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45976.076616435188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45976.076616435188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45976.076616435188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45976.076616435188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45976.076616435188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45976.076616435188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45976.076616435188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45976.076616435188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45976.076616435188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ref="G695:G758" ca="1" si="11">IFERROR(NOW()-F695,"-")</f>
        <v>45976.076616435188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45976.076616435188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45976.076616435188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45976.076616435188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45976.076616435188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45976.076616435188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45976.076616435188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45976.076616435188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45976.076616435188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45976.076616435188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45976.076616435188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45976.076616435188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45976.076616435188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45976.076616435188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45976.076616435188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45976.076616435188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45976.076616435188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45976.076616435188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45976.076616435188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45976.076616435188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45976.076616435188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45976.076616435188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45976.076616435188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45976.076616435188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45976.076616435188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45976.076616435188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45976.076616435188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45976.076616435188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45976.076616435188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45976.076616435188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45976.076616435188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45976.076616435188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45976.076616435188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45976.076616435188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45976.076616435188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45976.076616435188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45976.076616435188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45976.076616435188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45976.076616435188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45976.076616435188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45976.076616435188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45976.076616435188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45976.076616435188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45976.076616435188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45976.076616435188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45976.076616435188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45976.076616435188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45976.076616435188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45976.076616435188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45976.076616435188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45976.076616435188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45976.076616435188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45976.076616435188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45976.076616435188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45976.076616435188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45976.076616435188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45976.076616435188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45976.076616435188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45976.076616435188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45976.076616435188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45976.076616435188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45976.076616435188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45976.076616435188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45976.076616435188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ref="G759:G822" ca="1" si="12">IFERROR(NOW()-F759,"-")</f>
        <v>45976.076616435188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45976.076616435188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45976.076616435188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45976.076616435188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45976.076616435188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45976.076616435188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45976.076616435188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45976.076616435188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45976.076616435188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45976.076616435188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45976.076616435188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45976.076616435188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45976.076616435188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45976.076616435188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45976.076616435188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45976.076616435188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45976.076616435188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45976.076616435188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45976.076616435188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45976.076616435188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45976.076616435188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45976.076616435188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45976.076616435188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45976.076616435188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45976.076616435188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45976.076616435188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45976.076616435188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45976.076616435188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45976.076616435188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45976.076616435188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45976.076616435188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45976.076616435188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45976.076616435188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45976.076616435188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45976.076616435188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45976.076616435188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45976.076616435188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45976.076616435188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45976.076616435188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45976.076616435188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45976.076616435188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45976.076616435188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45976.076616435188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45976.076616435188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45976.076616435188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45976.076616435188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45976.076616435188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45976.076616435188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45976.076616435188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45976.076616435188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45976.076616435188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45976.076616435188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45976.076616435188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45976.076616435188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45976.076616435188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45976.076616435188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45976.076616435188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45976.076616435188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45976.076616435188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45976.076616435188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45976.076616435188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45976.076616435188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45976.076616435188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45976.076616435188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ref="G823:G886" ca="1" si="13">IFERROR(NOW()-F823,"-")</f>
        <v>45976.076616435188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45976.076616435188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45976.076616435188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45976.076616435188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45976.076616435188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45976.076616435188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45976.076616435188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45976.076616435188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45976.076616435188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45976.076616435188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45976.076616435188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45976.076616435188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45976.076616435188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45976.076616435188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45976.076616435188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45976.076616435188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45976.076616435188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45976.076616435188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45976.076616435188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45976.076616435188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45976.076616435188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45976.076616435188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45976.076616435188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45976.076616435188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45976.076616435188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45976.076616435188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45976.076616435188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45976.076616435188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45976.076616435188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45976.076616435188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45976.076616435188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45976.076616435188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45976.076616435188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45976.076616435188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45976.076616435188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45976.076616435188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45976.076616435188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45976.076616435188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45976.076616435188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45976.076616435188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45976.076616435188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45976.076616435188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45976.076616435188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45976.076616435188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45976.076616435188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45976.076616435188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45976.076616435188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45976.076616435188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45976.076616435188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45976.076616435188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45976.076616435188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45976.076616435188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45976.076616435188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45976.076616435188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45976.076616435188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45976.076616435188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45976.076616435188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45976.076616435188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45976.076616435188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45976.076616435188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45976.076616435188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45976.076616435188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45976.076616435188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45976.076616435188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ref="G887:G950" ca="1" si="14">IFERROR(NOW()-F887,"-")</f>
        <v>45976.076616435188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45976.076616435188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45976.076616435188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45976.076616435188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45976.076616435188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45976.076616435188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45976.076616435188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45976.076616435188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45976.076616435188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45976.076616435188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45976.076616435188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45976.076616435188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45976.076616435188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45976.076616435188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45976.076616435188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45976.076616435188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45976.076616435188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45976.076616435188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45976.076616435188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45976.076616435188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45976.076616435188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45976.076616435188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45976.076616435188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45976.076616435188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45976.076616435188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45976.076616435188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45976.076616435188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45976.076616435188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45976.076616435188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45976.076616435188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45976.076616435188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45976.076616435188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45976.076616435188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45976.076616435188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45976.076616435188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45976.076616435188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45976.076616435188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45976.076616435188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45976.076616435188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45976.076616435188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45976.076616435188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45976.076616435188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45976.076616435188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45976.076616435188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45976.076616435188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45976.076616435188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45976.076616435188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45976.076616435188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45976.076616435188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45976.076616435188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45976.076616435188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45976.076616435188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45976.076616435188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45976.076616435188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45976.076616435188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45976.076616435188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45976.076616435188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45976.076616435188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45976.076616435188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45976.076616435188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45976.076616435188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45976.076616435188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45976.076616435188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45976.076616435188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ref="G951:G1014" ca="1" si="15">IFERROR(NOW()-F951,"-")</f>
        <v>45976.076616435188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45976.076616435188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45976.076616435188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45976.076616435188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45976.076616435188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45976.076616435188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45976.076616435188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45976.076616435188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45976.076616435188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45976.076616435188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45976.076616435188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45976.076616435188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45976.076616435188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45976.076616435188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45976.076616435188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45976.076616435188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45976.076616435188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45976.076616435188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45976.076616435188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45976.076616435188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45976.076616435188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45976.076616435188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45976.076616435188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45976.076616435188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45976.076616435188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45976.076616435188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45976.076616435188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45976.076616435188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45976.076616435188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45976.076616435188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45976.076616435188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45976.076616435188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45976.076616435188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45976.076616435188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45976.076616435188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45976.076616435188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45976.076616435188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45976.076616435188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45976.076616435188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45976.076616435188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45976.076616435188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45976.076616435188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45976.076616435188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45976.076616435188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45976.076616435188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45976.076616435188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45976.076616435188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45976.076616435188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45976.076616435188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45976.076616435188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45976.076616435188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45976.076616435188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45976.076616435188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45976.076616435188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45976.076616435188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45976.076616435188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45976.076616435188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45976.076616435188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45976.076616435188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45976.076616435188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45976.076616435188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45976.076616435188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45976.076616435188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45976.076616435188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ref="G1015:G1029" ca="1" si="16">IFERROR(NOW()-F1015,"-")</f>
        <v>45976.076616435188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45976.076616435188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45976.076616435188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45976.076616435188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45976.076616435188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45976.076616435188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45976.076616435188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45976.076616435188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45976.076616435188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45976.076616435188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45976.076616435188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45976.076616435188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45976.076616435188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45976.076616435188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45976.076616435188</v>
      </c>
      <c r="H1029" s="22"/>
      <c r="I1029" s="19" t="str">
        <f>IFERROR(VLOOKUP(D1029,DB!A:F,6,0),"")</f>
        <v/>
      </c>
      <c r="J1029" s="18" t="str">
        <f>IFERROR(VLOOKUP(D1029,DB!A:G,7,0),"")</f>
        <v/>
      </c>
      <c r="K1029" s="45"/>
      <c r="L1029" s="23" t="str">
        <f>IFERROR(VLOOKUP(D1029,DB!A:I,9,0),"")</f>
        <v/>
      </c>
    </row>
  </sheetData>
  <dataValidations count="2">
    <dataValidation allowBlank="1" showInputMessage="1" showErrorMessage="1" sqref="E1" xr:uid="{5914219A-CB83-432D-936A-CC0CB6F3982A}"/>
    <dataValidation type="list" allowBlank="1" showInputMessage="1" showErrorMessage="1" sqref="E2:E10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272.59589884259185</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0.27338726852030959</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5</v>
      </c>
      <c r="D4" s="92" t="s">
        <v>31855</v>
      </c>
      <c r="E4" s="95" t="s">
        <v>39021</v>
      </c>
      <c r="F4" s="96">
        <v>45975.929351851853</v>
      </c>
      <c r="G4" s="97">
        <f ca="1">IFERROR(NOW()-F4,"")</f>
        <v>0.14726458333461778</v>
      </c>
      <c r="H4" s="96">
        <v>45975.921527777777</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37961</v>
      </c>
      <c r="E5" s="95" t="s">
        <v>39021</v>
      </c>
      <c r="F5" s="96">
        <v>45975.961111111108</v>
      </c>
      <c r="G5" s="97">
        <f ca="1">IFERROR(NOW()-F5,"")</f>
        <v>0.11550532408000436</v>
      </c>
      <c r="H5" s="96">
        <v>45975.955092592594</v>
      </c>
      <c r="I5" s="135" t="str">
        <f>IFERROR(VLOOKUP(D5,DB!A:F,6,0),"")</f>
        <v>SCECO</v>
      </c>
      <c r="J5" s="135" t="str">
        <f>IFERROR(VLOOKUP(D5,DB!A:G,7,0),"")</f>
        <v>Weak</v>
      </c>
      <c r="K5" s="98" t="s">
        <v>39119</v>
      </c>
      <c r="L5" s="92" t="str">
        <f>IFERROR(VLOOKUP(D5,DB!A:I,9,0),"")</f>
        <v>Latis</v>
      </c>
    </row>
    <row r="6" spans="1:16" ht="15" customHeight="1">
      <c r="A6" s="135" t="s">
        <v>39120</v>
      </c>
      <c r="B6" s="135" t="str">
        <f>IFERROR(VLOOKUP(D6,DB!A:K,11,0),"")</f>
        <v>R4</v>
      </c>
      <c r="C6" s="94">
        <v>1</v>
      </c>
      <c r="D6" s="92" t="s">
        <v>35455</v>
      </c>
      <c r="E6" s="95" t="s">
        <v>39021</v>
      </c>
      <c r="F6" s="96">
        <v>45976.037546296298</v>
      </c>
      <c r="G6" s="97">
        <f ca="1">IFERROR(NOW()-F6,"")</f>
        <v>3.9070138889655937E-2</v>
      </c>
      <c r="H6" s="96">
        <v>45976.031666666669</v>
      </c>
      <c r="I6" s="135" t="str">
        <f>IFERROR(VLOOKUP(D6,DB!A:F,6,0),"")</f>
        <v>SCECO</v>
      </c>
      <c r="J6" s="135" t="str">
        <f>IFERROR(VLOOKUP(D6,DB!A:G,7,0),"")</f>
        <v>No BB Shifted</v>
      </c>
      <c r="K6" s="98" t="s">
        <v>39121</v>
      </c>
      <c r="L6" s="92" t="str">
        <f>IFERROR(VLOOKUP(D6,DB!A:I,9,0),"")</f>
        <v>Latis</v>
      </c>
    </row>
    <row r="7" spans="1:16" ht="15" customHeight="1">
      <c r="A7" s="135" t="s">
        <v>39122</v>
      </c>
      <c r="B7" s="135" t="str">
        <f>IFERROR(VLOOKUP(D7,DB!A:K,11,0),"")</f>
        <v>R4</v>
      </c>
      <c r="C7" s="94">
        <v>1</v>
      </c>
      <c r="D7" s="92" t="s">
        <v>30691</v>
      </c>
      <c r="E7" s="95" t="s">
        <v>39021</v>
      </c>
      <c r="F7" s="96"/>
      <c r="G7" s="97">
        <f ca="1">IFERROR(NOW()-F7,"")</f>
        <v>45976.076616435188</v>
      </c>
      <c r="H7" s="96">
        <v>45976.025000000001</v>
      </c>
      <c r="I7" s="135" t="str">
        <f>IFERROR(VLOOKUP(D7,DB!A:F,6,0),"")</f>
        <v>SCECO</v>
      </c>
      <c r="J7" s="135" t="str">
        <f>IFERROR(VLOOKUP(D7,DB!A:G,7,0),"")</f>
        <v>Weak</v>
      </c>
      <c r="K7" s="98" t="s">
        <v>39119</v>
      </c>
      <c r="L7" s="92" t="str">
        <f>IFERROR(VLOOKUP(D7,DB!A:I,9,0),"")</f>
        <v>Latis</v>
      </c>
    </row>
    <row r="8" spans="1:16" ht="15" customHeight="1">
      <c r="A8" s="135" t="s">
        <v>39122</v>
      </c>
      <c r="B8" s="135" t="str">
        <f>IFERROR(VLOOKUP(D8,DB!A:K,11,0),"")</f>
        <v>R4</v>
      </c>
      <c r="C8" s="94">
        <v>1</v>
      </c>
      <c r="D8" s="92" t="s">
        <v>30703</v>
      </c>
      <c r="E8" s="95" t="s">
        <v>39021</v>
      </c>
      <c r="F8" s="96"/>
      <c r="G8" s="97">
        <f ca="1">IFERROR(NOW()-F8,"")</f>
        <v>45976.076616435188</v>
      </c>
      <c r="H8" s="96">
        <v>45976.04583333333</v>
      </c>
      <c r="I8" s="135" t="str">
        <f>IFERROR(VLOOKUP(D8,DB!A:F,6,0),"")</f>
        <v>Generator-SG</v>
      </c>
      <c r="J8" s="135" t="str">
        <f>IFERROR(VLOOKUP(D8,DB!A:G,7,0),"")</f>
        <v>Vandalized</v>
      </c>
      <c r="K8" s="98" t="s">
        <v>39119</v>
      </c>
      <c r="L8" s="92" t="str">
        <f>IFERROR(VLOOKUP(D8,DB!A:I,9,0),"")</f>
        <v>Latis</v>
      </c>
    </row>
    <row r="9" spans="1:16" ht="15" customHeight="1">
      <c r="A9" s="135" t="s">
        <v>39123</v>
      </c>
      <c r="B9" s="135" t="str">
        <f>IFERROR(VLOOKUP(D9,DB!A:K,11,0),"")</f>
        <v>R4</v>
      </c>
      <c r="C9" s="94">
        <v>1</v>
      </c>
      <c r="D9" s="92" t="s">
        <v>35171</v>
      </c>
      <c r="E9" s="95" t="s">
        <v>39021</v>
      </c>
      <c r="F9" s="96">
        <v>45976.045127314814</v>
      </c>
      <c r="G9" s="97">
        <f ca="1">IFERROR(NOW()-F9,"")</f>
        <v>3.1489120374317281E-2</v>
      </c>
      <c r="H9" s="96">
        <v>45976.065972222219</v>
      </c>
      <c r="I9" s="135" t="str">
        <f>IFERROR(VLOOKUP(D9,DB!A:F,6,0),"")</f>
        <v>Generator-SG</v>
      </c>
      <c r="J9" s="135" t="str">
        <f>IFERROR(VLOOKUP(D9,DB!A:G,7,0),"")</f>
        <v>Dead</v>
      </c>
      <c r="K9" s="98" t="s">
        <v>39124</v>
      </c>
      <c r="L9" s="92" t="str">
        <f>IFERROR(VLOOKUP(D9,DB!A:I,9,0),"")</f>
        <v>Latis</v>
      </c>
    </row>
    <row r="10" spans="1:16" ht="15" customHeight="1">
      <c r="A10" s="135"/>
      <c r="B10" s="135" t="str">
        <f>IFERROR(VLOOKUP(D10,DB!A:K,11,0),"")</f>
        <v/>
      </c>
      <c r="C10" s="94"/>
      <c r="D10" s="92"/>
      <c r="E10" s="95"/>
      <c r="F10" s="96"/>
      <c r="G10" s="97">
        <f ca="1">IFERROR(NOW()-F10,"")</f>
        <v>45976.076616435188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45976.076616435188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45976.076616435188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45976.076616435188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45976.076616435188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45976.076616435188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45976.076616435188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45976.076616435188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45976.076616435188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45976.076616435188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45976.076616435188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45976.076616435188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45976.076616435188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45976.076616435188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45976.076616435188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45976.076616435188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45976.076616435188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45976.076616435188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45976.076616435188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45976.076616435188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45976.076616435188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45976.076616435188</v>
      </c>
      <c r="H31" s="96"/>
      <c r="I31" s="135" t="str">
        <f>IFERROR(VLOOKUP(D31,DB!A:F,6,0),"")</f>
        <v/>
      </c>
      <c r="J31" s="135"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84.244556249999732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49.887739120371407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27.415505324075639</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5" ca="1" si="2">IFERROR(NOW()-F6,"")</f>
        <v>45976.076616435188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45976.076616435188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45976.076616435188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45976.076616435188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45976.076616435188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45976.076616435188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45976.076616435188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45976.076616435188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45976.076616435188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45976.076616435188</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45976.076616435188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45976.076616435188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45976.076616435188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45976.076616435188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45976.076616435188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45976.076616435188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45976.076616435188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45976.076616435188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45976.076616435188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45976.076616435188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45976.076616435188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45976.076616435188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45976.076616435188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45976.076616435188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45976.076616435188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45976.076616435188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45976.076616435188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45976.076616435188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45976.076616435188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45976.076616435188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45976.076616435188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45976.076616435188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45976.076616435188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45976.076616435188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45976.076616435188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45976.076616435188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45976.076616435188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45976.076616435188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45976.076616435188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45976.076616435188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45976.076616435188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45976.076616435188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45976.076616435188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45976.076616435188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45976.076616435188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45976.076616435188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45976.076616435188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45976.076616435188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45976.076616435188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45976.076616435188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45976.076616435188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45976.076616435188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45976.076616435188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45976.076616435188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45976.076616435188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45976.076616435188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45976.076616435188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45976.076616435188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45976.076616435188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45976.076616435188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45976.076616435188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45976.076616435188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45976.076616435188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45976.076616435188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45976.076616435188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45976.076616435188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45976.076616435188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45976.076616435188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45976.076616435188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45976.076616435188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45976.076616435188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45976.076616435188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45976.076616435188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45976.076616435188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45976.076616435188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45976.076616435188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45976.076616435188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45976.076616435188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45976.076616435188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45976.076616435188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45976.076616435188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45976.076616435188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45976.076616435188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45976.076616435188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45976.076616435188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45976.076616435188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45976.076616435188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45976.076616435188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45976.076616435188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45976.076616435188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45976.076616435188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45976.076616435188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45976.076616435188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45976.076616435188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45976.076616435188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45976.076616435188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45976.076616435188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45976.076616435188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45976.076616435188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45976.076616435188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45976.076616435188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45976.076616435188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45976.076616435188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45976.076616435188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45976.076616435188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45976.076616435188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45976.076616435188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45976.076616435188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45976.076616435188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45976.076616435188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45976.076616435188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45976.076616435188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45976.076616435188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45976.076616435188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45976.076616435188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45976.076616435188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45976.076616435188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45976.076616435188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45976.076616435188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45976.076616435188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45976.076616435188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45976.076616435188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45976.076616435188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45976.076616435188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45976.076616435188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45976.076616435188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45976.076616435188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45976.076616435188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45976.076616435188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45976.076616435188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45976.076616435188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45976.076616435188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45976.076616435188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45976.076616435188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45976.076616435188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45976.076616435188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45976.076616435188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45976.076616435188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45976.076616435188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45976.076616435188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45976.076616435188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45976.076616435188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45976.076616435188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45976.076616435188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45976.076616435188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45976.076616435188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45976.076616435188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45976.076616435188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45976.076616435188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45976.076616435188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45976.076616435188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45976.076616435188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45976.076616435188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45976.076616435188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45976.076616435188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45976.076616435188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45976.076616435188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45976.076616435188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45976.076616435188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45976.076616435188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45976.076616435188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45976.076616435188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45976.076616435188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45976.076616435188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45976.076616435188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45976.076616435188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45976.076616435188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45976.076616435188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45976.076616435188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45976.076616435188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45976.076616435188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45976.076616435188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45976.076616435188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45976.076616435188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45976.076616435188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45976.076616435188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45976.076616435188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45976.076616435188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45976.076616435188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45976.076616435188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45976.076616435188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45976.076616435188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45976.076616435188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45976.076616435188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45976.076616435188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45976.076616435188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45976.076616435188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45976.076616435188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45976.076616435188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45976.076616435188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45976.076616435188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45976.076616435188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45976.076616435188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45976.076616435188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45976.076616435188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45976.076616435188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45976.076616435188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45976.076616435188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45976.076616435188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45976.076616435188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45976.076616435188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45976.076616435188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45976.076616435188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45976.076616435188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45976.076616435188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45976.076616435188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45976.076616435188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45976.076616435188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45976.076616435188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45976.076616435188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45976.076616435188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45976.076616435188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45976.076616435188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45976.076616435188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45976.076616435188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45976.076616435188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45976.076616435188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45976.076616435188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45976.076616435188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45976.076616435188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45976.076616435188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45976.076616435188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45976.076616435188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45976.076616435188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45976.076616435188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45976.076616435188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45976.076616435188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45976.076616435188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45976.076616435188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45976.076616435188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45976.076616435188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45976.076616435188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45976.076616435188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45976.076616435188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45976.076616435188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45976.076616435188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45976.076616435188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45976.076616435188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45976.076616435188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45976.076616435188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45976.076616435188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45976.076616435188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45976.076616435188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45976.076616435188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45976.076616435188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45976.076616435188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45976.076616435188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45976.076616435188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45976.076616435188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45976.076616435188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45976.076616435188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45976.076616435188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45976.076616435188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45976.076616435188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45976.076616435188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45976.076616435188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45976.076616435188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45976.076616435188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45976.076616435188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45976.076616435188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45976.076616435188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45976.076616435188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45976.076616435188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45976.076616435188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45976.076616435188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45976.076616435188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45976.076616435188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45976.076616435188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45976.076616435188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45976.076616435188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45976.076616435188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45976.076616435188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45976.076616435188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45976.076616435188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45976.076616435188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45976.076616435188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45976.076616435188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45976.076616435188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45976.076616435188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45976.076616435188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45976.076616435188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45976.076616435188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45976.076616435188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45976.076616435188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45976.076616435188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45976.076616435188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45976.076616435188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45976.076616435188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45976.076616435188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45976.076616435188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45976.076616435188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45976.076616435188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45976.076616435188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45976.076616435188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45976.076616435188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45976.076616435188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45976.076616435188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45976.076616435188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45976.076616435188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45976.076616435188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45976.076616435188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45976.076616435188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45976.076616435188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45976.076616435188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45976.076616435188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45976.076616435188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45976.076616435188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45976.076616435188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45976.076616435188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45976.076616435188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45976.076616435188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45976.076616435188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45976.076616435188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45976.076616435188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45976.076616435188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45976.076616435188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45976.076616435188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45976.076616435188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45976.076616435188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2025-11-14T22:53:14Z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