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08" documentId="120_S{2AC9BD13-BADA-5192-A53E-5A8FF88502F6}" xr6:coauthVersionLast="47" xr6:coauthVersionMax="47" xr10:uidLastSave="{B3D6C449-7168-4E41-BAC0-23B6FDECA08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<sst xmlns="http://schemas.openxmlformats.org/spreadsheetml/2006/main" count="180296" uniqueCount="39133">
  <si>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</si>
  <si>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</si>
  <si>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</si>
  <si>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</si>
  <si>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</si>
  <si>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</si>
  <si>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</si>
  <si>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</si>
  <si>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</si>
  <si>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</si>
  <si>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</si>
  <si>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</si>
  <si>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</si>
  <si>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</si>
  <si>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</si>
  <si>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</si>
  <si>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</si>
  <si>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</si>
  <si>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</si>
  <si>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</si>
  <si>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</si>
  <si>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</si>
  <si>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</si>
  <si>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</si>
  <si>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</si>
  <si>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</si>
  <si>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</si>
  <si>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</si>
  <si>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</si>
  <si>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</si>
  <si>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</si>
  <si>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</si>
  <si>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</si>
  <si>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</si>
  <si>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</si>
  <si>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</si>
  <si>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</si>
  <si>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</si>
  <si>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</si>
  <si>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</si>
  <si>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</si>
  <si>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</si>
  <si>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</si>
  <si>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</si>
  <si>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</si>
  <si>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</si>
  <si>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</si>
  <si>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</si>
  <si>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</si>
  <si>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</si>
  <si>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</si>
  <si>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</si>
  <si>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</si>
  <si>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</si>
  <si>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</si>
  <si>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</si>
  <si>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</si>
  <si>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</si>
  <si>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</si>
  <si>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</si>
  <si>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</si>
  <si>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</si>
  <si>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</si>
  <si>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</si>
  <si>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</si>
  <si>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</si>
  <si>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</si>
  <si>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</si>
  <si>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</si>
  <si>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</si>
  <si>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</si>
  <si>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</si>
  <si>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</si>
  <si>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</si>
  <si>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</si>
  <si>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</si>
  <si>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</si>
  <si>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</si>
  <si>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</si>
  <si>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</si>
  <si>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</si>
  <si>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</si>
  <si>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</si>
  <si>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</si>
  <si>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</si>
  <si>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</si>
  <si>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</si>
  <si>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</si>
  <si>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</si>
  <si>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</si>
  <si>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</si>
  <si>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</si>
  <si>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</si>
  <si>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</si>
  <si>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</si>
  <si>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</si>
  <si>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</si>
  <si>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</si>
  <si>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</si>
  <si>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</si>
  <si>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</si>
  <si>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</si>
  <si>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</si>
  <si>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</si>
  <si>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</si>
  <si>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</si>
  <si>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</si>
  <si>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</si>
  <si>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</si>
  <si>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</si>
  <si>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</si>
  <si>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</si>
  <si>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</si>
  <si>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</si>
  <si>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</si>
  <si>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</si>
  <si>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</si>
  <si>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</si>
  <si>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</si>
  <si>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</si>
  <si>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</si>
  <si>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</si>
  <si>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</si>
  <si>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</si>
  <si>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</si>
  <si>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</si>
  <si>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</si>
  <si>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</si>
  <si>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</si>
  <si>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</si>
  <si>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</si>
  <si>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</si>
  <si>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</si>
  <si>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</si>
  <si>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</si>
  <si>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</si>
  <si>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</si>
  <si>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</si>
  <si>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</si>
  <si>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</si>
  <si>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</si>
  <si>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</si>
  <si>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</si>
  <si>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</si>
  <si>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</si>
  <si>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</si>
  <si>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</si>
  <si>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</si>
  <si>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</si>
  <si>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</si>
  <si>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</si>
  <si>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</si>
  <si>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</si>
  <si>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</si>
  <si>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</si>
  <si>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</si>
  <si>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</si>
  <si>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</si>
  <si>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</si>
  <si>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</si>
  <si>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</si>
  <si>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</si>
  <si>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</si>
  <si>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</si>
  <si>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</si>
  <si>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</si>
  <si>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</si>
  <si>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</si>
  <si>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</si>
  <si>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</si>
  <si>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</si>
  <si>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</si>
  <si>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</si>
  <si>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</si>
  <si>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</si>
  <si>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</si>
  <si>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</si>
  <si>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</si>
  <si>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</si>
  <si>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</si>
  <si>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</si>
  <si>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</si>
  <si>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</si>
  <si>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</si>
  <si>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</si>
  <si>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</si>
  <si>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</si>
  <si>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</si>
  <si>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</si>
  <si>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</si>
  <si>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</si>
  <si>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</si>
  <si>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</si>
  <si>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</si>
  <si>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</si>
  <si>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</si>
  <si>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</si>
  <si>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</si>
  <si>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</si>
  <si>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</si>
  <si>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</si>
  <si>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</si>
  <si>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</si>
  <si>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</si>
  <si>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</si>
  <si>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</si>
  <si>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</si>
  <si>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</si>
  <si>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</si>
  <si>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</si>
  <si>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</si>
  <si>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</si>
  <si>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</si>
  <si>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</si>
  <si>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</si>
  <si>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</si>
  <si>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</si>
  <si>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</si>
  <si>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</si>
  <si>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</si>
  <si>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</si>
  <si>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</si>
  <si>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</si>
  <si>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</si>
  <si>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</si>
  <si>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</si>
  <si>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</si>
  <si>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</si>
  <si>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</si>
  <si>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</si>
  <si>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</si>
  <si>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</si>
  <si>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</si>
  <si>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</si>
  <si>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</si>
  <si>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</si>
  <si>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</si>
  <si>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</si>
  <si>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</si>
  <si>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</si>
  <si>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</si>
  <si>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</si>
  <si>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</si>
  <si>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</si>
  <si>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</si>
  <si>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</si>
  <si>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</si>
  <si>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</si>
  <si>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</si>
  <si>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</si>
  <si>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</si>
  <si>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</si>
  <si>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</si>
  <si>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</si>
  <si>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</si>
  <si>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</si>
  <si>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</si>
  <si>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</si>
  <si>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</si>
  <si>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</si>
  <si>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</si>
  <si>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</si>
  <si>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</si>
  <si>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</si>
  <si>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</si>
  <si>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</si>
  <si>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</si>
  <si>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</si>
  <si>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</si>
  <si>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</si>
  <si>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</si>
  <si>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</si>
  <si>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</si>
  <si>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</si>
  <si>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</si>
  <si>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</si>
  <si>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</si>
  <si>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</si>
  <si>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</si>
  <si>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</si>
  <si>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</si>
  <si>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</si>
  <si>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</si>
  <si>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</si>
  <si>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</si>
  <si>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</si>
  <si>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</si>
  <si>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</si>
  <si>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</si>
  <si>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</si>
  <si>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</si>
  <si>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</si>
  <si>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</si>
  <si>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</si>
  <si>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</si>
  <si>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</si>
  <si>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</si>
  <si>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</si>
  <si>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</si>
  <si>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</si>
  <si>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</si>
  <si>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</si>
  <si>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</si>
  <si>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</si>
  <si>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</si>
  <si>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</si>
  <si>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</si>
  <si>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</si>
  <si>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</si>
  <si>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</si>
  <si>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</si>
  <si>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</si>
  <si>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</si>
  <si>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</si>
  <si>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</si>
  <si>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</si>
  <si>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</si>
  <si>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</si>
  <si>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</si>
  <si>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</si>
  <si>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</si>
  <si>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</si>
  <si>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</si>
  <si>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</si>
  <si>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</si>
  <si>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</si>
  <si>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</si>
  <si>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</si>
  <si>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</si>
  <si>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</si>
  <si>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</si>
  <si>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</si>
  <si>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</si>
  <si>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</si>
  <si>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</si>
  <si>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</si>
  <si>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</si>
  <si>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</si>
  <si>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</si>
  <si>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</si>
  <si>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</si>
  <si>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</si>
  <si>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</si>
  <si>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</si>
  <si>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</si>
  <si>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</si>
  <si>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</si>
  <si>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</si>
  <si>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</si>
  <si>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</si>
  <si>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</si>
  <si>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</si>
  <si>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</si>
  <si>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</si>
  <si>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</si>
  <si>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</si>
  <si>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</si>
  <si>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</si>
  <si>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</si>
  <si>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</si>
  <si>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</si>
  <si>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</si>
  <si>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</si>
  <si>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</si>
  <si>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</si>
  <si>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</si>
  <si>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</si>
  <si>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</si>
  <si>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</si>
  <si>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</si>
  <si>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</si>
  <si>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</si>
  <si>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</si>
  <si>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</si>
  <si>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</si>
  <si>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</si>
  <si>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</si>
  <si>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</si>
  <si>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</si>
  <si>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</si>
  <si>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</si>
  <si>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</si>
  <si>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</si>
  <si>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</si>
  <si>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</si>
  <si>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</si>
  <si>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</si>
  <si>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</si>
  <si>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</si>
  <si>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</si>
  <si>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</si>
  <si>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</si>
  <si>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</si>
  <si>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</si>
  <si>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</si>
  <si>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</si>
  <si>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</si>
  <si>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</si>
  <si>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</si>
  <si>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</si>
  <si>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</si>
  <si>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</si>
  <si>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</si>
  <si>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</si>
  <si>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</si>
  <si>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</si>
  <si>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</si>
  <si>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</si>
  <si>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</si>
  <si>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</si>
  <si>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</si>
  <si>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</si>
  <si>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</si>
  <si>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</si>
  <si>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</si>
  <si>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</si>
  <si>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</si>
  <si>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</si>
  <si>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</si>
  <si>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</si>
  <si>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</si>
  <si>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</si>
  <si>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</si>
  <si>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</si>
  <si>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</si>
  <si>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</si>
  <si>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</si>
  <si>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</si>
  <si>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</si>
  <si>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</si>
  <si>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</si>
  <si>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</si>
  <si>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</si>
  <si>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</si>
  <si>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</si>
  <si>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</si>
  <si>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</si>
  <si>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</si>
  <si>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</si>
  <si>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</si>
  <si>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</si>
  <si>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</si>
  <si>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</si>
  <si>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</si>
  <si>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</si>
  <si>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</si>
  <si>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</si>
  <si>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</si>
  <si>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</si>
  <si>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</si>
  <si>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</si>
  <si>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</si>
  <si>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</si>
  <si>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</si>
  <si>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</si>
  <si>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</si>
  <si>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</si>
  <si>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</si>
  <si>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</si>
  <si>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</si>
  <si>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</si>
  <si>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</si>
  <si>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</si>
  <si>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</si>
  <si>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</si>
  <si>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</si>
  <si>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</si>
  <si>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</si>
  <si>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</si>
  <si>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</si>
  <si>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</si>
  <si>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</si>
  <si>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</si>
  <si>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</si>
  <si>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</si>
  <si>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</si>
  <si>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</si>
  <si>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</si>
  <si>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</si>
  <si>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</si>
  <si>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</si>
  <si>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</si>
  <si>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</si>
  <si>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</si>
  <si>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</si>
  <si>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</si>
  <si>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</si>
  <si>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</si>
  <si>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</si>
  <si>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</si>
  <si>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</si>
  <si>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</si>
  <si>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</si>
  <si>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</si>
  <si>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</si>
  <si>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</si>
  <si>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</si>
  <si>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</si>
  <si>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</si>
  <si>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</si>
  <si>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</si>
  <si>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</si>
  <si>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</si>
  <si>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</si>
  <si>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</si>
  <si>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</si>
  <si>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</si>
  <si>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</si>
  <si>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</si>
  <si>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</si>
  <si>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</si>
  <si>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</si>
  <si>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</si>
  <si>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</si>
  <si>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</si>
  <si>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</si>
  <si>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</si>
  <si>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</si>
  <si>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</si>
  <si>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</si>
  <si>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</si>
  <si>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</si>
  <si>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</si>
  <si>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</si>
  <si>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</si>
  <si>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</si>
  <si>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</si>
  <si>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</si>
  <si>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</si>
  <si>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</si>
  <si>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</si>
  <si>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</si>
  <si>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</si>
  <si>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</si>
  <si>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</si>
  <si>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</si>
  <si>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</si>
  <si>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</si>
  <si>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</si>
  <si>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</si>
  <si>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</si>
  <si>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</si>
  <si>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</si>
  <si>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</si>
  <si>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</si>
  <si>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</si>
  <si>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</si>
  <si>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</si>
  <si>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</si>
  <si>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</si>
  <si>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</si>
  <si>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</si>
  <si>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</si>
  <si>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</si>
  <si>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</si>
  <si>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</si>
  <si>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</si>
  <si>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</si>
  <si>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</si>
  <si>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</si>
  <si>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</si>
  <si>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</si>
  <si>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</si>
  <si>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</si>
  <si>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</si>
  <si>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</si>
  <si>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</si>
  <si>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</si>
  <si>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</si>
  <si>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</si>
  <si>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</si>
  <si>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</si>
  <si>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</si>
  <si>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</si>
  <si>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</si>
  <si>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</si>
  <si>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</si>
  <si>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</si>
  <si>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</si>
  <si>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</si>
  <si>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</si>
  <si>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</si>
  <si>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</si>
  <si>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</si>
  <si>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</si>
  <si>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</si>
  <si>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</si>
  <si>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</si>
  <si>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</si>
  <si>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</si>
  <si>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</si>
  <si>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</si>
  <si>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</si>
  <si>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</si>
  <si>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</si>
  <si>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</si>
  <si>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</si>
  <si>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</si>
  <si>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</si>
  <si>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</si>
  <si>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</si>
  <si>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</si>
  <si>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</si>
  <si>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</si>
  <si>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</si>
  <si>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</si>
  <si>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</si>
  <si>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</si>
  <si>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</si>
  <si>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</si>
  <si>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</si>
  <si>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</si>
  <si>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</si>
  <si>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</si>
  <si>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</si>
  <si>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</si>
  <si>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</si>
  <si>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</si>
  <si>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</si>
  <si>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</si>
  <si>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</si>
  <si>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</si>
  <si>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</si>
  <si>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</si>
  <si>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</si>
  <si>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</si>
  <si>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</si>
  <si>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</si>
  <si>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</si>
  <si>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</si>
  <si>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</si>
  <si>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</si>
  <si>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</si>
  <si>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</si>
  <si>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</si>
  <si>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</si>
  <si>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</si>
  <si>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</si>
  <si>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</si>
  <si>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</si>
  <si>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</si>
  <si>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</si>
  <si>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</si>
  <si>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</si>
  <si>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</si>
  <si>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</si>
  <si>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</si>
  <si>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</si>
  <si>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</si>
  <si>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</si>
  <si>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</si>
  <si>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</si>
  <si>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</si>
  <si>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</si>
  <si>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</si>
  <si>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</si>
  <si>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</si>
  <si>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</si>
  <si>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</si>
  <si>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</si>
  <si>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</si>
  <si>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</si>
  <si>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</si>
  <si>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</si>
  <si>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</si>
  <si>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</si>
  <si>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</si>
  <si>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</si>
  <si>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</si>
  <si>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</si>
  <si>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</si>
  <si>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</si>
  <si>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</si>
  <si>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</si>
  <si>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</si>
  <si>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</si>
  <si>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</si>
  <si>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</si>
  <si>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</si>
  <si>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</si>
  <si>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</si>
  <si>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</si>
  <si>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</si>
  <si>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</si>
  <si>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</si>
  <si>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</si>
  <si>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</si>
  <si>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</si>
  <si>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</si>
  <si>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</si>
  <si>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</si>
  <si>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</si>
  <si>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</si>
  <si>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</si>
  <si>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</si>
  <si>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</si>
  <si>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</si>
  <si>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</si>
  <si>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</si>
  <si>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</si>
  <si>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</si>
  <si>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</si>
  <si>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</si>
  <si>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</si>
  <si>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</si>
  <si>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</si>
  <si>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</si>
  <si>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</si>
  <si>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</si>
  <si>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</si>
  <si>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</si>
  <si>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</si>
  <si>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</si>
  <si>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</si>
  <si>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</si>
  <si>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</si>
  <si>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</si>
  <si>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</si>
  <si>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</si>
  <si>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</si>
  <si>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</si>
  <si>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</si>
  <si>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</si>
  <si>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</si>
  <si>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</si>
  <si>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</si>
  <si>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</si>
  <si>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</si>
  <si>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</si>
  <si>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</si>
  <si>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</si>
  <si>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</si>
  <si>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</si>
  <si>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</si>
  <si>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</si>
  <si>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</si>
  <si>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</si>
  <si>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</si>
  <si>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</si>
  <si>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</si>
  <si>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</si>
  <si>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</si>
  <si>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</si>
  <si>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</si>
  <si>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</si>
  <si>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</si>
  <si>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</si>
  <si>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</si>
  <si>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</si>
  <si>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</si>
  <si>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</si>
  <si>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</si>
  <si>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</si>
  <si>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</si>
  <si>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</si>
  <si>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</si>
  <si>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</si>
  <si>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</si>
  <si>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</si>
  <si>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</si>
  <si>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</si>
  <si>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</si>
  <si>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</si>
  <si>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</si>
  <si>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</si>
  <si>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</si>
  <si>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</si>
  <si>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</si>
  <si>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</si>
  <si>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</si>
  <si>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</si>
  <si>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</si>
  <si>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</si>
  <si>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</si>
  <si>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</si>
  <si>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</si>
  <si>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</si>
  <si>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</si>
  <si>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</si>
  <si>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</si>
  <si>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</si>
  <si>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</si>
  <si>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</si>
  <si>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</si>
  <si>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</si>
  <si>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</si>
  <si>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</si>
  <si>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</si>
  <si>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</si>
  <si>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</si>
  <si>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</si>
  <si>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</si>
  <si>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</si>
  <si>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</si>
  <si>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</si>
  <si>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</si>
  <si>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</si>
  <si>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</si>
  <si>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</si>
  <si>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</si>
  <si>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</si>
  <si>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</si>
  <si>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</si>
  <si>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</si>
  <si>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</si>
  <si>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</si>
  <si>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</si>
  <si>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</si>
  <si>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</si>
  <si>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</si>
  <si>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</si>
  <si>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</si>
  <si>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</si>
  <si>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</si>
  <si>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</si>
  <si>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</si>
  <si>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</si>
  <si>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</si>
  <si>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</si>
  <si>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</si>
  <si>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</si>
  <si>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</si>
  <si>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</si>
  <si>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</si>
  <si>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</si>
  <si>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</si>
  <si>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</si>
  <si>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</si>
  <si>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</si>
  <si>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</si>
  <si>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</si>
  <si>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</si>
  <si>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</si>
  <si>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</si>
  <si>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</si>
  <si>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</si>
  <si>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</si>
  <si>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</si>
  <si>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</si>
  <si>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</si>
  <si>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</si>
  <si>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</si>
  <si>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</si>
  <si>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</si>
  <si>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</si>
  <si>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</si>
  <si>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</si>
  <si>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</si>
  <si>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</si>
  <si>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</si>
  <si>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</si>
  <si>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</si>
  <si>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</si>
  <si>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</si>
  <si>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</si>
  <si>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</si>
  <si>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</si>
  <si>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</si>
  <si>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</si>
  <si>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</si>
  <si>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</si>
  <si>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</si>
  <si>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</si>
  <si>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</si>
  <si>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</si>
  <si>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</si>
  <si>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</si>
  <si>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</si>
  <si>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</si>
  <si>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</si>
  <si>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</si>
  <si>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</si>
  <si>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</si>
  <si>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</si>
  <si>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</si>
  <si>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</si>
  <si>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</si>
  <si>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</si>
  <si>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</si>
  <si>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</si>
  <si>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</si>
  <si>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</si>
  <si>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</si>
  <si>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</si>
  <si>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</si>
  <si>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</si>
  <si>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</si>
  <si>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</si>
  <si>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</si>
  <si>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</si>
  <si>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</si>
  <si>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</si>
  <si>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</si>
  <si>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</si>
  <si>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</si>
  <si>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</si>
  <si>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</si>
  <si>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</si>
  <si>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</si>
  <si>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</si>
  <si>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</si>
  <si>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</si>
  <si>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</si>
  <si>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</si>
  <si>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</si>
  <si>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</si>
  <si>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</si>
  <si>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</si>
  <si>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</si>
  <si>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</si>
  <si>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</si>
  <si>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</si>
  <si>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</si>
  <si>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</si>
  <si>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</si>
  <si>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</si>
  <si>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</si>
  <si>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</si>
  <si>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</si>
  <si>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</si>
  <si>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</si>
  <si>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</si>
  <si>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</si>
  <si>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</si>
  <si>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</si>
  <si>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</si>
  <si>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</si>
  <si>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</si>
  <si>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</si>
  <si>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</si>
  <si>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</si>
  <si>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</si>
  <si>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</si>
  <si>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</si>
  <si>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</si>
  <si>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</si>
  <si>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</si>
  <si>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</si>
  <si>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</si>
  <si>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</si>
  <si>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</si>
  <si>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</si>
  <si>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</si>
  <si>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</si>
  <si>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</si>
  <si>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</si>
  <si>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</si>
  <si>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</si>
  <si>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</si>
  <si>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</si>
  <si>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</si>
  <si>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</si>
  <si>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</si>
  <si>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</si>
  <si>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</si>
  <si>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</si>
  <si>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</si>
  <si>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</si>
  <si>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</si>
  <si>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</si>
  <si>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</si>
  <si>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</si>
  <si>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</si>
  <si>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</si>
  <si>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</si>
  <si>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</si>
  <si>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</si>
  <si>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</si>
  <si>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</si>
  <si>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</si>
  <si>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</si>
  <si>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</si>
  <si>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</si>
  <si>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</si>
  <si>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</si>
  <si>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</si>
  <si>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</si>
  <si>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</si>
  <si>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</si>
  <si>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</si>
  <si>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</si>
  <si>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</si>
  <si>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</si>
  <si>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</si>
  <si>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</si>
  <si>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</si>
  <si>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</si>
  <si>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</si>
  <si>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</si>
  <si>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</si>
  <si>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</si>
  <si>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</si>
  <si>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</si>
  <si>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</si>
  <si>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</si>
  <si>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</si>
  <si>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</si>
  <si>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</si>
  <si>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</si>
  <si>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</si>
  <si>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</si>
  <si>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</si>
  <si>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</si>
  <si>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</si>
  <si>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</si>
  <si>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</si>
  <si>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</si>
  <si>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</si>
  <si>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</si>
  <si>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</si>
  <si>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</si>
  <si>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</si>
  <si>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</si>
  <si>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</si>
  <si>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</si>
  <si>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</si>
  <si>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</si>
  <si>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</si>
  <si>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</si>
  <si>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</si>
  <si>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</si>
  <si>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</si>
  <si>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</si>
  <si>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</si>
  <si>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</si>
  <si>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</si>
  <si>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</si>
  <si>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</si>
  <si>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</si>
  <si>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</si>
  <si>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</si>
  <si>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</si>
  <si>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</si>
  <si>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</si>
  <si>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</si>
  <si>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</si>
  <si>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</si>
  <si>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</si>
  <si>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</si>
  <si>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</si>
  <si>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</si>
  <si>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</si>
  <si>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</si>
  <si>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</si>
  <si>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</si>
  <si>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</si>
  <si>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</si>
  <si>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</si>
  <si>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</si>
  <si>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</si>
  <si>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</si>
  <si>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</si>
  <si>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</si>
  <si>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</si>
  <si>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</si>
  <si>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</si>
  <si>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</si>
  <si>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</si>
  <si>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</si>
  <si>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</si>
  <si>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</si>
  <si>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</si>
  <si>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</si>
  <si>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</si>
  <si>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</si>
  <si>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</si>
  <si>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</si>
  <si>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</si>
  <si>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</si>
  <si>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</si>
  <si>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</si>
  <si>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</si>
  <si>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</si>
  <si>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</si>
  <si>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</si>
  <si>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</si>
  <si>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</si>
  <si>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</si>
  <si>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</si>
  <si>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</si>
  <si>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</si>
  <si>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</si>
  <si>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</si>
  <si>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</si>
  <si>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</si>
  <si>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</si>
  <si>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</si>
  <si>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</si>
  <si>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</si>
  <si>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</si>
  <si>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</si>
  <si>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</si>
  <si>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</si>
  <si>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</si>
  <si>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</si>
  <si>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</si>
  <si>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</si>
  <si>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</si>
  <si>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</si>
  <si>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</si>
  <si>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</si>
  <si>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</si>
  <si>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</si>
  <si>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</si>
  <si>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</si>
  <si>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</si>
  <si>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</si>
  <si>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</si>
  <si>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</si>
  <si>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</si>
  <si>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</si>
  <si>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</si>
  <si>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</si>
  <si>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</si>
  <si>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</si>
  <si>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</si>
  <si>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</si>
  <si>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</si>
  <si>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</si>
  <si>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</si>
  <si>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</si>
  <si>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</si>
  <si>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</si>
  <si>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</si>
  <si>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</si>
  <si>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</si>
  <si>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</si>
  <si>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</si>
  <si>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</si>
  <si>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</si>
  <si>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</si>
  <si>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</si>
  <si>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</si>
  <si>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</si>
  <si>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</si>
  <si>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</si>
  <si>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</si>
  <si>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</si>
  <si>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</si>
  <si>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</si>
  <si>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</si>
  <si>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</si>
  <si>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</si>
  <si>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</si>
  <si>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</si>
  <si>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</si>
  <si>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</si>
  <si>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</si>
  <si>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</si>
  <si>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</si>
  <si>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</si>
  <si>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</si>
  <si>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</si>
  <si>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</si>
  <si>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</si>
  <si>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</si>
  <si>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</si>
  <si>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</si>
  <si>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</si>
  <si>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</si>
  <si>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</si>
  <si>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</si>
  <si>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</si>
  <si>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</si>
  <si>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</si>
  <si>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</si>
  <si>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</si>
  <si>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</si>
  <si>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</si>
  <si>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</si>
  <si>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</si>
  <si>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</si>
  <si>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</si>
  <si>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</si>
  <si>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</si>
  <si>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</si>
  <si>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</si>
  <si>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</si>
  <si>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</si>
  <si>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</si>
  <si>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</si>
  <si>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</si>
  <si>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</si>
  <si>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</si>
  <si>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</si>
  <si>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</si>
  <si>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</si>
  <si>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</si>
  <si>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</si>
  <si>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</si>
  <si>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</si>
  <si>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</si>
  <si>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</si>
  <si>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</si>
  <si>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</si>
  <si>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</si>
  <si>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</si>
  <si>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</si>
  <si>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</si>
  <si>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</si>
  <si>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</si>
  <si>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</si>
  <si>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</si>
  <si>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</si>
  <si>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</si>
  <si>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</si>
  <si>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</si>
  <si>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</si>
  <si>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</si>
  <si>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</si>
  <si>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</si>
  <si>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</si>
  <si>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</si>
  <si>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</si>
  <si>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</si>
  <si>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</si>
  <si>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</si>
  <si>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</si>
  <si>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</si>
  <si>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</si>
  <si>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</si>
  <si>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</si>
  <si>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</si>
  <si>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</si>
  <si>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</si>
  <si>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</si>
  <si>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</si>
  <si>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</si>
  <si>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</si>
  <si>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</si>
  <si>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</si>
  <si>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</si>
  <si>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</si>
  <si>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</si>
  <si>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</si>
  <si>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</si>
  <si>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</si>
  <si>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</si>
  <si>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</si>
  <si>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</si>
  <si>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</si>
  <si>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</si>
  <si>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</si>
  <si>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</si>
  <si>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</si>
  <si>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</si>
  <si>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</si>
  <si>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</si>
  <si>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</si>
  <si>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</si>
  <si>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</si>
  <si>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</si>
  <si>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</si>
  <si>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</si>
  <si>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</si>
  <si>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</si>
  <si>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</si>
  <si>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</si>
  <si>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</si>
  <si>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</si>
  <si>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</si>
  <si>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</si>
  <si>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</si>
  <si>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</si>
  <si>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</si>
  <si>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</si>
  <si>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</si>
  <si>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</si>
  <si>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</si>
  <si>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</si>
  <si>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</si>
  <si>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</si>
  <si>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</si>
  <si>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</si>
  <si>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</si>
  <si>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</si>
  <si>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</si>
  <si>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</si>
  <si>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</si>
  <si>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</si>
  <si>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</si>
  <si>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</si>
  <si>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</si>
  <si>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</si>
  <si>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</si>
  <si>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</si>
  <si>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</si>
  <si>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</si>
  <si>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</si>
  <si>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</si>
  <si>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</si>
  <si>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</si>
  <si>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</si>
  <si>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</si>
  <si>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</si>
  <si>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</si>
  <si>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</si>
  <si>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</si>
  <si>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</si>
  <si>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</si>
  <si>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</si>
  <si>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</si>
  <si>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</si>
  <si>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</si>
  <si>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</si>
  <si>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</si>
  <si>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</si>
  <si>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</si>
  <si>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</si>
  <si>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</si>
  <si>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</si>
  <si>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</si>
  <si>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</si>
  <si>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</si>
  <si>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</si>
  <si>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</si>
  <si>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</si>
  <si>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</si>
  <si>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</si>
  <si>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</si>
  <si>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</si>
  <si>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</si>
  <si>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</si>
  <si>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</si>
  <si>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</si>
  <si>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</si>
  <si>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</si>
  <si>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</si>
  <si>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</si>
  <si>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</si>
  <si>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</si>
  <si>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</si>
  <si>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</si>
  <si>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</si>
  <si>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</si>
  <si>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</si>
  <si>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</si>
  <si>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</si>
  <si>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</si>
  <si>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</si>
  <si>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</si>
  <si>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</si>
  <si>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</si>
  <si>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</si>
  <si>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</si>
  <si>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</si>
  <si>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</si>
  <si>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</si>
  <si>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</si>
  <si>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</si>
  <si>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</si>
  <si>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</si>
  <si>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</si>
  <si>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</si>
  <si>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</si>
  <si>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</si>
  <si>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</si>
  <si>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</si>
  <si>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</si>
  <si>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</si>
  <si>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</si>
  <si>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</si>
  <si>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</si>
  <si>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</si>
  <si>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</si>
  <si>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</si>
  <si>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</si>
  <si>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</si>
  <si>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</si>
  <si>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</si>
  <si>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</si>
  <si>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</si>
  <si>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</si>
  <si>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</si>
  <si>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</si>
  <si>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</si>
  <si>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</si>
  <si>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</si>
  <si>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</si>
  <si>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</si>
  <si>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</si>
  <si>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</si>
  <si>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</si>
  <si>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</si>
  <si>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</si>
  <si>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</si>
  <si>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</si>
  <si>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</si>
  <si>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</si>
  <si>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</si>
  <si>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</si>
  <si>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</si>
  <si>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</si>
  <si>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</si>
  <si>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</si>
  <si>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</si>
  <si>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</si>
  <si>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</si>
  <si>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</si>
  <si>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</si>
  <si>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</si>
  <si>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</si>
  <si>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</si>
  <si>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</si>
  <si>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</si>
  <si>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</si>
  <si>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</si>
  <si>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</si>
  <si>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</si>
  <si>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</si>
  <si>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</si>
  <si>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</si>
  <si>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</si>
  <si>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</si>
  <si>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</si>
  <si>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</si>
  <si>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</si>
  <si>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</si>
  <si>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</si>
  <si>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</si>
  <si>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</si>
  <si>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</si>
  <si>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</si>
  <si>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</si>
  <si>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</si>
  <si>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</si>
  <si>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</si>
  <si>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</si>
  <si>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</si>
  <si>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</si>
  <si>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</si>
  <si>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</si>
  <si>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</si>
  <si>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</si>
  <si>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</si>
  <si>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</si>
  <si>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</si>
  <si>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</si>
  <si>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</si>
  <si>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</si>
  <si>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</si>
  <si>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</si>
  <si>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</si>
  <si>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</si>
  <si>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</si>
  <si>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</si>
  <si>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</si>
  <si>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</si>
  <si>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</si>
  <si>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</si>
  <si>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</si>
  <si>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</si>
  <si>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</si>
  <si>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</si>
  <si>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</si>
  <si>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</si>
  <si>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</si>
  <si>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</si>
  <si>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</si>
  <si>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</si>
  <si>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</si>
  <si>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</si>
  <si>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</si>
  <si>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</si>
  <si>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</si>
  <si>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</si>
  <si>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</si>
  <si>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</si>
  <si>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</si>
  <si>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</si>
  <si>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</si>
  <si>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</si>
  <si>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</si>
  <si>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</si>
  <si>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</si>
  <si>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</si>
  <si>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</si>
  <si>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</si>
  <si>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</si>
  <si>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</si>
  <si>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</si>
  <si>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</si>
  <si>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</si>
  <si>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</si>
  <si>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</si>
  <si>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</si>
  <si>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</si>
  <si>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</si>
  <si>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</si>
  <si>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</si>
  <si>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</si>
  <si>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</si>
  <si>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</si>
  <si>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</si>
  <si>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</si>
  <si>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</si>
  <si>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</si>
  <si>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</si>
  <si>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</si>
  <si>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</si>
  <si>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</si>
  <si>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</si>
  <si>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</si>
  <si>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</si>
  <si>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</si>
  <si>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</si>
  <si>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</si>
  <si>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</si>
  <si>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</si>
  <si>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</si>
  <si>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</si>
  <si>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</si>
  <si>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</si>
  <si>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</si>
  <si>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</si>
  <si>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</si>
  <si>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</si>
  <si>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</si>
  <si>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</si>
  <si>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</si>
  <si>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</si>
  <si>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</si>
  <si>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</si>
  <si>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</si>
  <si>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</si>
  <si>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</si>
  <si>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</si>
  <si>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</si>
  <si>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</si>
  <si>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</si>
  <si>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</si>
  <si>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</si>
  <si>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</si>
  <si>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</si>
  <si>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</si>
  <si>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</si>
  <si>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</si>
  <si>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</si>
  <si>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</si>
  <si>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</si>
  <si>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</si>
  <si>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</si>
  <si>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</si>
  <si>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</si>
  <si>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</si>
  <si>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</si>
  <si>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</si>
  <si>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</si>
  <si>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</si>
  <si>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</si>
  <si>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</si>
  <si>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</si>
  <si>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</si>
  <si>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</si>
  <si>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</si>
  <si>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</si>
  <si>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</si>
  <si>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</si>
  <si>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</si>
  <si>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</si>
  <si>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</si>
  <si>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</si>
  <si>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</si>
  <si>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</si>
  <si>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</si>
  <si>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</si>
  <si>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</si>
  <si>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</si>
  <si>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</si>
  <si>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</si>
  <si>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</si>
  <si>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</si>
  <si>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</si>
  <si>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</si>
  <si>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</si>
  <si>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</si>
  <si>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</si>
  <si>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</si>
  <si>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</si>
  <si>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</si>
  <si>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</si>
  <si>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</si>
  <si>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</si>
  <si>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</si>
  <si>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</si>
  <si>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</si>
  <si>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</si>
  <si>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</si>
  <si>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</si>
  <si>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</si>
  <si>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</si>
  <si>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</si>
  <si>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</si>
  <si>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</si>
  <si>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</si>
  <si>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</si>
  <si>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</si>
  <si>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</si>
  <si>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</si>
  <si>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</si>
  <si>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</si>
  <si>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</si>
  <si>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</si>
  <si>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</si>
  <si>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</si>
  <si>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</si>
  <si>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</si>
  <si>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</si>
  <si>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</si>
  <si>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</si>
  <si>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</si>
  <si>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</si>
  <si>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</si>
  <si>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</si>
  <si>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</si>
  <si>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</si>
  <si>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</si>
  <si>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</si>
  <si>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</si>
  <si>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</si>
  <si>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</si>
  <si>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</si>
  <si>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</si>
  <si>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</si>
  <si>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</si>
  <si>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</si>
  <si>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</si>
  <si>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</si>
  <si>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</si>
  <si>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</si>
  <si>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</si>
  <si>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</si>
  <si>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</si>
  <si>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</si>
  <si>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</si>
  <si>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</si>
  <si>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</si>
  <si>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</si>
  <si>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</si>
  <si>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</si>
  <si>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</si>
  <si>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</si>
  <si>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</si>
  <si>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</si>
  <si>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</si>
  <si>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</si>
  <si>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</si>
  <si>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</si>
  <si>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</si>
  <si>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</si>
  <si>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</si>
  <si>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</si>
  <si>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</si>
  <si>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</si>
  <si>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</si>
  <si>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</si>
  <si>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</si>
  <si>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</si>
  <si>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</si>
  <si>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</si>
  <si>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</si>
  <si>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</si>
  <si>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</si>
  <si>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</si>
  <si>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</si>
  <si>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</si>
  <si>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</si>
  <si>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</si>
  <si>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</si>
  <si>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</si>
  <si>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</si>
  <si>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</si>
  <si>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</si>
  <si>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</si>
  <si>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</si>
  <si>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</si>
  <si>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</si>
  <si>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</si>
  <si>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</si>
  <si>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</si>
  <si>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</si>
  <si>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</si>
  <si>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</si>
  <si>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</si>
  <si>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</si>
  <si>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</si>
  <si>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</si>
  <si>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</si>
  <si>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</si>
  <si>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</si>
  <si>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</si>
  <si>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</si>
  <si>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</si>
  <si>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</si>
  <si>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</si>
  <si>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</si>
  <si>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</si>
  <si>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</si>
  <si>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</si>
  <si>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</si>
  <si>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</si>
  <si>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</si>
  <si>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</si>
  <si>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</si>
  <si>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</si>
  <si>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</si>
  <si>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</si>
  <si>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</si>
  <si>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</si>
  <si>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</si>
  <si>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</si>
  <si>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</si>
  <si>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</si>
  <si>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</si>
  <si>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</si>
  <si>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</si>
  <si>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</si>
  <si>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</si>
  <si>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</si>
  <si>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</si>
  <si>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</si>
  <si>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</si>
  <si>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</si>
  <si>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</si>
  <si>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</si>
  <si>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</si>
  <si>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</si>
  <si>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</si>
  <si>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</si>
  <si>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</si>
  <si>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</si>
  <si>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</si>
  <si>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</si>
  <si>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</si>
  <si>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</si>
  <si>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</si>
  <si>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</si>
  <si>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</si>
  <si>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</si>
  <si>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</si>
  <si>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</si>
  <si>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</si>
  <si>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</si>
  <si>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</si>
  <si>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</si>
  <si>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</si>
  <si>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</si>
  <si>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</si>
  <si>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</si>
  <si>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</si>
  <si>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</si>
  <si>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</si>
  <si>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</si>
  <si>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</si>
  <si>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</si>
  <si>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</si>
  <si>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</si>
  <si>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</si>
  <si>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</si>
  <si>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</si>
  <si>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</si>
  <si>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</si>
  <si>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</si>
  <si>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</si>
  <si>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</si>
  <si>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</si>
  <si>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</si>
  <si>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</si>
  <si>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</si>
  <si>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</si>
  <si>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</si>
  <si>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</si>
  <si>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</si>
  <si>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</si>
  <si>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</si>
  <si>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</si>
  <si>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</si>
  <si>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</si>
  <si>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</si>
  <si>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</si>
  <si>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</si>
  <si>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</si>
  <si>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</si>
  <si>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</si>
  <si>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</si>
  <si>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</si>
  <si>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</si>
  <si>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</si>
  <si>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</si>
  <si>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</si>
  <si>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</si>
  <si>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</si>
  <si>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</si>
  <si>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</si>
  <si>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</si>
  <si>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</si>
  <si>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</si>
  <si>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</si>
  <si>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</si>
  <si>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</si>
  <si>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</si>
  <si>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</si>
  <si>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</si>
  <si>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</si>
  <si>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</si>
  <si>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</si>
  <si>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</si>
  <si>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</si>
  <si>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</si>
  <si>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</si>
  <si>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</si>
  <si>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</si>
  <si>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</si>
  <si>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</si>
  <si>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</si>
  <si>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</si>
  <si>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</si>
  <si>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</si>
  <si>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</si>
  <si>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</si>
  <si>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</si>
  <si>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</si>
  <si>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</si>
  <si>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</si>
  <si>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</si>
  <si>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</si>
  <si>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</si>
  <si>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</si>
  <si>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</si>
  <si>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</si>
  <si>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</si>
  <si>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</si>
  <si>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</si>
  <si>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</si>
  <si>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</si>
  <si>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</si>
  <si>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</si>
  <si>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</si>
  <si>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</si>
  <si>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</si>
  <si>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</si>
  <si>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</si>
  <si>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</si>
  <si>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</si>
  <si>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</si>
  <si>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</si>
  <si>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</si>
  <si>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</si>
  <si>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</si>
  <si>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</si>
  <si>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</si>
  <si>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</si>
  <si>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</si>
  <si>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</si>
  <si>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</si>
  <si>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</si>
  <si>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</si>
  <si>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</si>
  <si>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</si>
  <si>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</si>
  <si>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</si>
  <si>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</si>
  <si>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</si>
  <si>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</si>
  <si>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</si>
  <si>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</si>
  <si>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</si>
  <si>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</si>
  <si>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</si>
  <si>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</si>
  <si>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</si>
  <si>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</si>
  <si>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</si>
  <si>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</si>
  <si>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</si>
  <si>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</si>
  <si>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</si>
  <si>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</si>
  <si>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</si>
  <si>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</si>
  <si>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</si>
  <si>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</si>
  <si>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</si>
  <si>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</si>
  <si>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</si>
  <si>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</si>
  <si>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</si>
  <si>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</si>
  <si>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</si>
  <si>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</si>
  <si>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</si>
  <si>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</si>
  <si>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</si>
  <si>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</si>
  <si>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</si>
  <si>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</si>
  <si>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</si>
  <si>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</si>
  <si>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</si>
  <si>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</si>
  <si>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</si>
  <si>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</si>
  <si>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</si>
  <si>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</si>
  <si>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</si>
  <si>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</si>
  <si>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</si>
  <si>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</si>
  <si>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</si>
  <si>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</si>
  <si>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</si>
  <si>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</si>
  <si>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</si>
  <si>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</si>
  <si>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</si>
  <si>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</si>
  <si>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</si>
  <si>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</si>
  <si>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</si>
  <si>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</si>
  <si>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</si>
  <si>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</si>
  <si>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</si>
  <si>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</si>
  <si>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</si>
  <si>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</si>
  <si>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</si>
  <si>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</si>
  <si>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</si>
  <si>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</si>
  <si>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</si>
  <si>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</si>
  <si>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</si>
  <si>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</si>
  <si>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</si>
  <si>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</si>
  <si>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</si>
  <si>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</si>
  <si>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</si>
  <si>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</si>
  <si>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</si>
  <si>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</si>
  <si>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</si>
  <si>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</si>
  <si>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</si>
  <si>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</si>
  <si>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</si>
  <si>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</si>
  <si>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</si>
  <si>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</si>
  <si>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</si>
  <si>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</si>
  <si>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</si>
  <si>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</si>
  <si>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</si>
  <si>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</si>
  <si>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</si>
  <si>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</si>
  <si>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</si>
  <si>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</si>
  <si>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</si>
  <si>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</si>
  <si>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</si>
  <si>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</si>
  <si>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</si>
  <si>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</si>
  <si>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</si>
  <si>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</si>
  <si>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</si>
  <si>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</si>
  <si>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</si>
  <si>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</si>
  <si>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</si>
  <si>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</si>
  <si>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</si>
  <si>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</si>
  <si>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</si>
  <si>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</si>
  <si>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</si>
  <si>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</si>
  <si>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</si>
  <si>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</si>
  <si>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</si>
  <si>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</si>
  <si>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</si>
  <si>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</si>
  <si>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</si>
  <si>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</si>
  <si>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</si>
  <si>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</si>
  <si>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</si>
  <si>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</si>
  <si>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</si>
  <si>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</si>
  <si>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</si>
  <si>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</si>
  <si>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</si>
  <si>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</si>
  <si>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</si>
  <si>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</si>
  <si>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</si>
  <si>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</si>
  <si>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</si>
  <si>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</si>
  <si>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</si>
  <si>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</si>
  <si>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</si>
  <si>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</si>
  <si>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</si>
  <si>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</si>
  <si>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</si>
  <si>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</si>
  <si>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</si>
  <si>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</si>
  <si>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</si>
  <si>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</si>
  <si>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</si>
  <si>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</si>
  <si>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</si>
  <si>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</si>
  <si>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</si>
  <si>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</si>
  <si>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</si>
  <si>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</si>
  <si>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</si>
  <si>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</si>
  <si>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</si>
  <si>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</si>
  <si>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</si>
  <si>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</si>
  <si>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</si>
  <si>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</si>
  <si>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</si>
  <si>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</si>
  <si>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</si>
  <si>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</si>
  <si>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</si>
  <si>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</si>
  <si>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</si>
  <si>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</si>
  <si>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</si>
  <si>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</si>
  <si>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</si>
  <si>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</si>
  <si>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</si>
  <si>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</si>
  <si>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</si>
  <si>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</si>
  <si>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</si>
  <si>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</si>
  <si>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</si>
  <si>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</si>
  <si>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</si>
  <si>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</si>
  <si>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</si>
  <si>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</si>
  <si>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</si>
  <si>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</si>
  <si>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</si>
  <si>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</si>
  <si>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</si>
  <si>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</si>
  <si>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</si>
  <si>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</si>
  <si>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</si>
  <si>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</si>
  <si>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</si>
  <si>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</si>
  <si>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</si>
  <si>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</si>
  <si>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</si>
  <si>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</si>
  <si>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</si>
  <si>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</si>
  <si>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</si>
  <si>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</si>
  <si>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</si>
  <si>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</si>
  <si>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</si>
  <si>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</si>
  <si>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</si>
  <si>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</si>
  <si>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</si>
  <si>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</si>
  <si>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</si>
  <si>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</si>
  <si>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</si>
  <si>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</si>
  <si>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</si>
  <si>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</si>
  <si>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</si>
  <si>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</si>
  <si>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</si>
  <si>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</si>
  <si>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</si>
  <si>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</si>
  <si>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</si>
  <si>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</si>
  <si>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</si>
  <si>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</si>
  <si>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</si>
  <si>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</si>
  <si>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</si>
  <si>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</si>
  <si>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</si>
  <si>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</si>
  <si>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</si>
  <si>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</si>
  <si>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</si>
  <si>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</si>
  <si>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</si>
  <si>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</si>
  <si>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</si>
  <si>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</si>
  <si>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</si>
  <si>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</si>
  <si>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</si>
  <si>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</si>
  <si>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</si>
  <si>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</si>
  <si>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</si>
  <si>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</si>
  <si>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</si>
  <si>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</si>
  <si>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</si>
  <si>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</si>
  <si>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</si>
  <si>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</si>
  <si>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</si>
  <si>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</si>
  <si>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</si>
  <si>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</si>
  <si>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</si>
  <si>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</si>
  <si>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</si>
  <si>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</si>
  <si>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</si>
  <si>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</si>
  <si>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</si>
  <si>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</si>
  <si>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</si>
  <si>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</si>
  <si>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</si>
  <si>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</si>
  <si>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</si>
  <si>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</si>
  <si>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</si>
  <si>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</si>
  <si>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</si>
  <si>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</si>
  <si>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</si>
  <si>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</si>
  <si>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</si>
  <si>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</si>
  <si>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</si>
  <si>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</si>
  <si>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</si>
  <si>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</si>
  <si>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</si>
  <si>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</si>
  <si>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</si>
  <si>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</si>
  <si>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</si>
  <si>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</si>
  <si>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</si>
  <si>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</si>
  <si>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</si>
  <si>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</si>
  <si>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</si>
  <si>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</si>
  <si>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</si>
  <si>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</si>
  <si>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</si>
  <si>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</si>
  <si>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</si>
  <si>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</si>
  <si>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</si>
  <si>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</si>
  <si>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</si>
  <si>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</si>
  <si>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</si>
  <si>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</si>
  <si>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</si>
  <si>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</si>
  <si>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</si>
  <si>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</si>
  <si>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</si>
  <si>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</si>
  <si>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</si>
  <si>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</si>
  <si>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</si>
  <si>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</si>
  <si>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</si>
  <si>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</si>
  <si>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</si>
  <si>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</si>
  <si>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</si>
  <si>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</si>
  <si>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</si>
  <si>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</si>
  <si>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</si>
  <si>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</si>
  <si>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</si>
  <si>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</si>
  <si>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</si>
  <si>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</si>
  <si>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</si>
  <si>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</si>
  <si>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</si>
  <si>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</si>
  <si>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</si>
  <si>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</si>
  <si>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</si>
  <si>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</si>
  <si>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</si>
  <si>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</si>
  <si>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</si>
  <si>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</si>
  <si>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</si>
  <si>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</si>
  <si>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</si>
  <si>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</si>
  <si>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</si>
  <si>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</si>
  <si>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</si>
  <si>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</si>
  <si>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</si>
  <si>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</si>
  <si>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</si>
  <si>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</si>
  <si>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</si>
  <si>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</si>
  <si>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</si>
  <si>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</si>
  <si>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</si>
  <si>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</si>
  <si>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</si>
  <si>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</si>
  <si>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</si>
  <si>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</si>
  <si>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</si>
  <si>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</si>
  <si>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</si>
  <si>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</si>
  <si>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</si>
  <si>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</si>
  <si>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</si>
  <si>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</si>
  <si>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</si>
  <si>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</si>
  <si>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</si>
  <si>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</si>
  <si>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</si>
  <si>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</si>
  <si>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</si>
  <si>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</si>
  <si>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</si>
  <si>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</si>
  <si>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</si>
  <si>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</si>
  <si>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</si>
  <si>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</si>
  <si>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</si>
  <si>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</si>
  <si>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</si>
  <si>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</si>
  <si>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</si>
  <si>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</si>
  <si>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</si>
  <si>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</si>
  <si>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</si>
  <si>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</si>
  <si>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</si>
  <si>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</si>
  <si>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</si>
  <si>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</si>
  <si>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</si>
  <si>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</si>
  <si>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</si>
  <si>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</si>
  <si>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</si>
  <si>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</si>
  <si>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</si>
  <si>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</si>
  <si>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</si>
  <si>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</si>
  <si>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</si>
  <si>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</si>
  <si>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</si>
  <si>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</si>
  <si>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</si>
  <si>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</si>
  <si>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</si>
  <si>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</si>
  <si>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</si>
  <si>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</si>
  <si>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</si>
  <si>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</si>
  <si>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</si>
  <si>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</si>
  <si>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</si>
  <si>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</si>
  <si>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</si>
  <si>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</si>
  <si>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</si>
  <si>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</si>
  <si>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</si>
  <si>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</si>
  <si>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</si>
  <si>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</si>
  <si>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</si>
  <si>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</si>
  <si>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</si>
  <si>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</si>
  <si>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</si>
  <si>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</si>
  <si>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</si>
  <si>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</si>
  <si>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</si>
  <si>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</si>
  <si>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</si>
  <si>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</si>
  <si>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</si>
  <si>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</si>
  <si>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</si>
  <si>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</si>
  <si>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</si>
  <si>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</si>
  <si>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</si>
  <si>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</si>
  <si>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</si>
  <si>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</si>
  <si>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</si>
  <si>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</si>
  <si>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</si>
  <si>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</si>
  <si>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</si>
  <si>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</si>
  <si>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</si>
  <si>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</si>
  <si>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</si>
  <si>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</si>
  <si>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</si>
  <si>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</si>
  <si>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</si>
  <si>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</si>
  <si>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</si>
  <si>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</si>
  <si>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</si>
  <si>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</si>
  <si>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</si>
  <si>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</si>
  <si>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</si>
  <si>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</si>
  <si>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</si>
  <si>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</si>
  <si>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</si>
  <si>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</si>
  <si>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</si>
  <si>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</si>
  <si>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</si>
  <si>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</si>
  <si>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</si>
  <si>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</si>
  <si>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</si>
  <si>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</si>
  <si>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</si>
  <si>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</si>
  <si>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</si>
  <si>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</si>
  <si>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</si>
  <si>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</si>
  <si>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</si>
  <si>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</si>
  <si>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</si>
  <si>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</si>
  <si>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</si>
  <si>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</si>
  <si>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</si>
  <si>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</si>
  <si>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</si>
  <si>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</si>
  <si>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</si>
  <si>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</si>
  <si>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</si>
  <si>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</si>
  <si>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</si>
  <si>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</si>
  <si>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</si>
  <si>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</si>
  <si>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</si>
  <si>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</si>
  <si>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</si>
  <si>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</si>
  <si>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</si>
  <si>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</si>
  <si>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</si>
  <si>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</si>
  <si>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</si>
  <si>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</si>
  <si>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</si>
  <si>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</si>
  <si>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</si>
  <si>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</si>
  <si>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</si>
  <si>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</si>
  <si>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</si>
  <si>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</si>
  <si>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</si>
  <si>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</si>
  <si>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</si>
  <si>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</si>
  <si>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</si>
  <si>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</si>
  <si>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</si>
  <si>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</si>
  <si>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</si>
  <si>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</si>
  <si>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</si>
  <si>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</si>
  <si>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</si>
  <si>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</si>
  <si>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</si>
  <si>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</si>
  <si>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</si>
  <si>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</si>
  <si>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</si>
  <si>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</si>
  <si>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</si>
  <si>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</si>
  <si>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</si>
  <si>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</si>
  <si>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</si>
  <si>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</si>
  <si>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</si>
  <si>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</si>
  <si>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</si>
  <si>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</si>
  <si>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</si>
  <si>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</si>
  <si>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</si>
  <si>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</si>
  <si>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</si>
  <si>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</si>
  <si>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</si>
  <si>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</si>
  <si>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</si>
  <si>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</si>
  <si>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</si>
  <si>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</si>
  <si>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</si>
  <si>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</si>
  <si>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</si>
  <si>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</si>
  <si>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</si>
  <si>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</si>
  <si>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</si>
  <si>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</si>
  <si>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</si>
  <si>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</si>
  <si>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</si>
  <si>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</si>
  <si>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</si>
  <si>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</si>
  <si>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</si>
  <si>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</si>
  <si>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</si>
  <si>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</si>
  <si>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</si>
  <si>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</si>
  <si>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</si>
  <si>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</si>
  <si>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</si>
  <si>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</si>
  <si>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</si>
  <si>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</si>
  <si>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</si>
  <si>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</si>
  <si>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</si>
  <si>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</si>
  <si>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</si>
  <si>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</si>
  <si>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</si>
  <si>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</si>
  <si>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</si>
  <si>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</si>
  <si>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</si>
  <si>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</si>
  <si>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</si>
  <si>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</si>
  <si>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</si>
  <si>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</si>
  <si>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</si>
  <si>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</si>
  <si>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</si>
  <si>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</si>
  <si>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</si>
  <si>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</si>
  <si>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</si>
  <si>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</si>
  <si>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</si>
  <si>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</si>
  <si>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</si>
  <si>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</si>
  <si>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</si>
  <si>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</si>
  <si>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</si>
  <si>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</si>
  <si>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</si>
  <si>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</si>
  <si>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</si>
  <si>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</si>
  <si>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</si>
  <si>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</si>
  <si>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</si>
  <si>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</si>
  <si>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</si>
  <si>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</si>
  <si>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</si>
  <si>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</si>
  <si>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</si>
  <si>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</si>
  <si>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</si>
  <si>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</si>
  <si>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</si>
  <si>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</si>
  <si>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</si>
  <si>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</si>
  <si>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</si>
  <si>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</si>
  <si>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</si>
  <si>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</si>
  <si>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</si>
  <si>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</si>
  <si>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</si>
  <si>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</si>
  <si>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</si>
  <si>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</si>
  <si>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</si>
  <si>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</si>
  <si>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</si>
  <si>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</si>
  <si>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</si>
  <si>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</si>
  <si>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</si>
  <si>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</si>
  <si>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</si>
  <si>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</si>
  <si>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</si>
  <si>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</si>
  <si>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</si>
  <si>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</si>
  <si>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</si>
  <si>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</si>
  <si>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</si>
  <si>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</si>
  <si>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</si>
  <si>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</si>
  <si>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</si>
  <si>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</si>
  <si>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</si>
  <si>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</si>
  <si>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</si>
  <si>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</si>
  <si>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</si>
  <si>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</si>
  <si>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</si>
  <si>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</si>
  <si>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</si>
  <si>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</si>
  <si>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</si>
  <si>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</si>
  <si>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</si>
  <si>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</si>
  <si>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</si>
  <si>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</si>
  <si>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</si>
  <si>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</si>
  <si>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</si>
  <si>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</si>
  <si>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</si>
  <si>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</si>
  <si>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</si>
  <si>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</si>
  <si>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</si>
  <si>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</si>
  <si>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</si>
  <si>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</si>
  <si>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</si>
  <si>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</si>
  <si>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</si>
  <si>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</si>
  <si>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</si>
  <si>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</si>
  <si>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</si>
  <si>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</si>
  <si>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</si>
  <si>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</si>
  <si>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</si>
  <si>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</si>
  <si>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</si>
  <si>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</si>
  <si>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</si>
  <si>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</si>
  <si>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</si>
  <si>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</si>
  <si>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</si>
  <si>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</si>
  <si>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</si>
  <si>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</si>
  <si>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</si>
  <si>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</si>
  <si>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</si>
  <si>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</si>
  <si>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</si>
  <si>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</si>
  <si>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</si>
  <si>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</si>
  <si>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</si>
  <si>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</si>
  <si>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</si>
  <si>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</si>
  <si>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</si>
  <si>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</si>
  <si>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</si>
  <si>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</si>
  <si>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</si>
  <si>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</si>
  <si>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</si>
  <si>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</si>
  <si>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</si>
  <si>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</si>
  <si>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</si>
  <si>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</si>
  <si>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</si>
  <si>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</si>
  <si>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</si>
  <si>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</si>
  <si>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</si>
  <si>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</si>
  <si>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</si>
  <si>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</si>
  <si>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</si>
  <si>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</si>
  <si>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</si>
  <si>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</si>
  <si>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</si>
  <si>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</si>
  <si>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</si>
  <si>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</si>
  <si>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</si>
  <si>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</si>
  <si>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</si>
  <si>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</si>
  <si>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</si>
  <si>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</si>
  <si>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</si>
  <si>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</si>
  <si>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</si>
  <si>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</si>
  <si>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</si>
  <si>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</si>
  <si>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</si>
  <si>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</si>
  <si>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</si>
  <si>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</si>
  <si>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</si>
  <si>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</si>
  <si>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</si>
  <si>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</si>
  <si>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</si>
  <si>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</si>
  <si>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</si>
  <si>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</si>
  <si>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</si>
  <si>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</si>
  <si>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</si>
  <si>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</si>
  <si>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</si>
  <si>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</si>
  <si>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</si>
  <si>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</si>
  <si>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</si>
  <si>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</si>
  <si>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</si>
  <si>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</si>
  <si>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</si>
  <si>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</si>
  <si>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</si>
  <si>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</si>
  <si>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</si>
  <si>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</si>
  <si>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</si>
  <si>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</si>
  <si>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</si>
  <si>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</si>
  <si>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</si>
  <si>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</si>
  <si>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</si>
  <si>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</si>
  <si>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</si>
  <si>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</si>
  <si>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</si>
  <si>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</si>
  <si>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</si>
  <si>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</si>
  <si>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</si>
  <si>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</si>
  <si>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</si>
  <si>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</si>
  <si>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</si>
  <si>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</si>
  <si>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</si>
  <si>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</si>
  <si>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</si>
  <si>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</si>
  <si>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</si>
  <si>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</si>
  <si>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</si>
  <si>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</si>
  <si>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</si>
  <si>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</si>
  <si>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</si>
  <si>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</si>
  <si>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</si>
  <si>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</si>
  <si>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</si>
  <si>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</si>
  <si>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</si>
  <si>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</si>
  <si>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</si>
  <si>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</si>
  <si>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</si>
  <si>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</si>
  <si>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</si>
  <si>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</si>
  <si>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</si>
  <si>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</si>
  <si>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</si>
  <si>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</si>
  <si>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</si>
  <si>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</si>
  <si>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</si>
  <si>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</si>
  <si>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</si>
  <si>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</si>
  <si>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</si>
  <si>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</si>
  <si>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</si>
  <si>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</si>
  <si>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</si>
  <si>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</si>
  <si>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</si>
  <si>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</si>
  <si>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</si>
  <si>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</si>
  <si>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</si>
  <si>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</si>
  <si>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</si>
  <si>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</si>
  <si>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</si>
  <si>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</si>
  <si>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</si>
  <si>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</si>
  <si>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</si>
  <si>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</si>
  <si>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</si>
  <si>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</si>
  <si>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</si>
  <si>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</si>
  <si>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</si>
  <si>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</si>
  <si>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</si>
  <si>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</si>
  <si>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</si>
  <si>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</si>
  <si>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</si>
  <si>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</si>
  <si>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</si>
  <si>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</si>
  <si>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</si>
  <si>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</si>
  <si>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</si>
  <si>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</si>
  <si>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</si>
  <si>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</si>
  <si>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</si>
  <si>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</si>
  <si>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</si>
  <si>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</si>
  <si>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</si>
  <si>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</si>
  <si>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</si>
  <si>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</si>
  <si>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</si>
  <si>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</si>
  <si>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</si>
  <si>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</si>
  <si>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</si>
  <si>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</si>
  <si>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</si>
  <si>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</si>
  <si>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</si>
  <si>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</si>
  <si>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</si>
  <si>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</si>
  <si>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</si>
  <si>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</si>
  <si>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</si>
  <si>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</si>
  <si>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</si>
  <si>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</si>
  <si>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</si>
  <si>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</si>
  <si>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</si>
  <si>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</si>
  <si>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</si>
  <si>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</si>
  <si>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</si>
  <si>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</si>
  <si>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</si>
  <si>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</si>
  <si>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</si>
  <si>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</si>
  <si>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</si>
  <si>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</si>
  <si>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</si>
  <si>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</si>
  <si>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</si>
  <si>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</si>
  <si>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</si>
  <si>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</si>
  <si>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</si>
  <si>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</si>
  <si>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</si>
  <si>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</si>
  <si>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</si>
  <si>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</si>
  <si>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</si>
  <si>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</si>
  <si>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</si>
  <si>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</si>
  <si>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</si>
  <si>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</si>
  <si>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</si>
  <si>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</si>
  <si>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</si>
  <si>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</si>
  <si>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</si>
  <si>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</si>
  <si>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</si>
  <si>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</si>
  <si>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</si>
  <si>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</si>
  <si>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</si>
  <si>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</si>
  <si>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</si>
  <si>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</si>
  <si>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</si>
  <si>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</si>
  <si>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</si>
  <si>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</si>
  <si>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</si>
  <si>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</si>
  <si>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</si>
  <si>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</si>
  <si>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</si>
  <si>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</si>
  <si>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</si>
  <si>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</si>
  <si>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</si>
  <si>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</si>
  <si>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</si>
  <si>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</si>
  <si>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</si>
  <si>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</si>
  <si>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</si>
  <si>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</si>
  <si>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</si>
  <si>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</si>
  <si>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</si>
  <si>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</si>
  <si>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</si>
  <si>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</si>
  <si>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</si>
  <si>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</si>
  <si>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</si>
  <si>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</si>
  <si>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</si>
  <si>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</si>
  <si>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</si>
  <si>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</si>
  <si>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</si>
  <si>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</si>
  <si>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</si>
  <si>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</si>
  <si>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</si>
  <si>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</si>
  <si>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</si>
  <si>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</si>
  <si>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</si>
  <si>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</si>
  <si>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</si>
  <si>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</si>
  <si>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</si>
  <si>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</si>
  <si>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</si>
  <si>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</si>
  <si>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</si>
  <si>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</si>
  <si>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</si>
  <si>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</si>
  <si>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</si>
  <si>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</si>
  <si>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</si>
  <si>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</si>
  <si>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</si>
  <si>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</si>
  <si>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</si>
  <si>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</si>
  <si>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</si>
  <si>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</si>
  <si>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</si>
  <si>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</si>
  <si>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</si>
  <si>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</si>
  <si>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</si>
  <si>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</si>
  <si>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</si>
  <si>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</si>
  <si>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</si>
  <si>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</si>
  <si>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</si>
  <si>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</si>
  <si>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</si>
  <si>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</si>
  <si>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</si>
  <si>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</si>
  <si>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</si>
  <si>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</si>
  <si>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</si>
  <si>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</si>
  <si>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</si>
  <si>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</si>
  <si>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</si>
  <si>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</si>
  <si>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</si>
  <si>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</si>
  <si>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</si>
  <si>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</si>
  <si>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</si>
  <si>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</si>
  <si>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</si>
  <si>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</si>
  <si>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</si>
  <si>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</si>
  <si>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</si>
  <si>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</si>
  <si>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</si>
  <si>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</si>
  <si>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</si>
  <si>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</si>
  <si>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</si>
  <si>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</si>
  <si>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</si>
  <si>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</si>
  <si>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</si>
  <si>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</si>
  <si>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</si>
  <si>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</si>
  <si>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</si>
  <si>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</si>
  <si>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</si>
  <si>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</si>
  <si>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</si>
  <si>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</si>
  <si>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</si>
  <si>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</si>
  <si>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</si>
  <si>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</si>
  <si>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</si>
  <si>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</si>
  <si>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</si>
  <si>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</si>
  <si>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</si>
  <si>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</si>
  <si>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</si>
  <si>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</si>
  <si>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</si>
  <si>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</si>
  <si>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</si>
  <si>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</si>
  <si>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</si>
  <si>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</si>
  <si>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</si>
  <si>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</si>
  <si>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</si>
  <si>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</si>
  <si>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</si>
  <si>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</si>
  <si>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</si>
  <si>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</si>
  <si>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</si>
  <si>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</si>
  <si>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</si>
  <si>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</si>
  <si>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</si>
  <si>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</si>
  <si>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</si>
  <si>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</si>
  <si>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</si>
  <si>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</si>
  <si>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</si>
  <si>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</si>
  <si>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</si>
  <si>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</si>
  <si>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</si>
  <si>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</si>
  <si>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</si>
  <si>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</si>
  <si>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</si>
  <si>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</si>
  <si>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</si>
  <si>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</si>
  <si>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</si>
  <si>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</si>
  <si>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</si>
  <si>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</si>
  <si>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</si>
  <si>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</si>
  <si>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</si>
  <si>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</si>
  <si>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</si>
  <si>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</si>
  <si>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</si>
  <si>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</si>
  <si>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</si>
  <si>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</si>
  <si>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</si>
  <si>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</si>
  <si>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</si>
  <si>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</si>
  <si>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</si>
  <si>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</si>
  <si>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</si>
  <si>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</si>
  <si>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</si>
  <si>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</si>
  <si>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</si>
  <si>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</si>
  <si>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</si>
  <si>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</si>
  <si>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</si>
  <si>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</si>
  <si>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</si>
  <si>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</si>
  <si>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</si>
  <si>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</si>
  <si>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</si>
  <si>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</si>
  <si>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</si>
  <si>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</si>
  <si>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</si>
  <si>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</si>
  <si>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</si>
  <si>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</si>
  <si>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</si>
  <si>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</si>
  <si>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</si>
  <si>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</si>
  <si>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</si>
  <si>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</si>
  <si>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</si>
  <si>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</si>
  <si>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</si>
  <si>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</si>
  <si>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</si>
  <si>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</si>
  <si>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</si>
  <si>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</si>
  <si>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</si>
  <si>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</si>
  <si>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</si>
  <si>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</si>
  <si>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</si>
  <si>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</si>
  <si>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</si>
  <si>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</si>
  <si>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</si>
  <si>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</si>
  <si>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</si>
  <si>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</si>
  <si>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</si>
  <si>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</si>
  <si>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</si>
  <si>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</si>
  <si>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</si>
  <si>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</si>
  <si>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</si>
  <si>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</si>
  <si>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</si>
  <si>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</si>
  <si>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</si>
  <si>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</si>
  <si>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</si>
  <si>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</si>
  <si>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</si>
  <si>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</si>
  <si>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</si>
  <si>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</si>
  <si>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</si>
  <si>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</si>
  <si>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</si>
  <si>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</si>
  <si>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</si>
  <si>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</si>
  <si>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</si>
  <si>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</si>
  <si>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</si>
  <si>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</si>
  <si>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</si>
  <si>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</si>
  <si>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</si>
  <si>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</si>
  <si>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</si>
  <si>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</si>
  <si>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</si>
  <si>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</si>
  <si>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</si>
  <si>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</si>
  <si>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</si>
  <si>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</si>
  <si>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</si>
  <si>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</si>
  <si>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</si>
  <si>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</si>
  <si>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</si>
  <si>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</si>
  <si>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</si>
  <si>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</si>
  <si>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</si>
  <si>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</si>
  <si>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</si>
  <si>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</si>
  <si>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</si>
  <si>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</si>
  <si>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</si>
  <si>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</si>
  <si>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</si>
  <si>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</si>
  <si>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</si>
  <si>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</si>
  <si>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</si>
  <si>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</si>
  <si>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</si>
  <si>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</si>
  <si>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</si>
  <si>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</si>
  <si>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</si>
  <si>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</si>
  <si>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</si>
  <si>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</si>
  <si>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</si>
  <si>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</si>
  <si>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</si>
  <si>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</si>
  <si>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</si>
  <si>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</si>
  <si>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</si>
  <si>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</si>
  <si>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</si>
  <si>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</si>
  <si>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</si>
  <si>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</si>
  <si>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</si>
  <si>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</si>
  <si>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</si>
  <si>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</si>
  <si>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</si>
  <si>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</si>
  <si>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</si>
  <si>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</si>
  <si>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</si>
  <si>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</si>
  <si>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</si>
  <si>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</si>
  <si>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</si>
  <si>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</si>
  <si>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</si>
  <si>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</si>
  <si>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</si>
  <si>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</si>
  <si>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</si>
  <si>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</si>
  <si>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</si>
  <si>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</si>
  <si>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</si>
  <si>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</si>
  <si>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</si>
  <si>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</si>
  <si>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</si>
  <si>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</si>
  <si>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</si>
  <si>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</si>
  <si>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</si>
  <si>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</si>
  <si>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</si>
  <si>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</si>
  <si>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</si>
  <si>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</si>
  <si>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</si>
  <si>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</si>
  <si>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</si>
  <si>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</si>
  <si>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</si>
  <si>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</si>
  <si>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</si>
  <si>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</si>
  <si>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</si>
  <si>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</si>
  <si>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</si>
  <si>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</si>
  <si>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</si>
  <si>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</si>
  <si>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</si>
  <si>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</si>
  <si>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</si>
  <si>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</si>
  <si>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</si>
  <si>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</si>
  <si>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</si>
  <si>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</si>
  <si>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</si>
  <si>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</si>
  <si>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</si>
  <si>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</si>
  <si>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</si>
  <si>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</si>
  <si>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</si>
  <si>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</si>
  <si>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</si>
  <si>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</si>
  <si>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</si>
  <si>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</si>
  <si>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</si>
  <si>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</si>
  <si>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</si>
  <si>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</si>
  <si>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</si>
  <si>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</si>
  <si>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</si>
  <si>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</si>
  <si>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</si>
  <si>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</si>
  <si>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</si>
  <si>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</si>
  <si>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</si>
  <si>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</si>
  <si>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</si>
  <si>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</si>
  <si>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</si>
  <si>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</si>
  <si>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</si>
  <si>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</si>
  <si>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</si>
  <si>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</si>
  <si>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</si>
  <si>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</si>
  <si>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</si>
  <si>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</si>
  <si>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</si>
  <si>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</si>
  <si>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</si>
  <si>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</si>
  <si>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</si>
  <si>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</si>
  <si>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</si>
  <si>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</si>
  <si>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</si>
  <si>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</si>
  <si>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</si>
  <si>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</si>
  <si>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</si>
  <si>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</si>
  <si>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</si>
  <si>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</si>
  <si>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</si>
  <si>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</si>
  <si>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</si>
  <si>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</si>
  <si>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</si>
  <si>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</si>
  <si>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</si>
  <si>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</si>
  <si>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</si>
  <si>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</si>
  <si>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</si>
  <si>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</si>
  <si>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</si>
  <si>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</si>
  <si>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</si>
  <si>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</si>
  <si>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</si>
  <si>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</si>
  <si>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</si>
  <si>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</si>
  <si>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</si>
  <si>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</si>
  <si>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</si>
  <si>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</si>
  <si>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</si>
  <si>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</si>
  <si>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</si>
  <si>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</si>
  <si>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</si>
  <si>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</si>
  <si>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</si>
  <si>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</si>
  <si>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</si>
  <si>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</si>
  <si>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</si>
  <si>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</si>
  <si>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</si>
  <si>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</si>
  <si>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</si>
  <si>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</si>
  <si>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</si>
  <si>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</si>
  <si>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</si>
  <si>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</si>
  <si>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</si>
  <si>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</si>
  <si>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</si>
  <si>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</si>
  <si>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</si>
  <si>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</si>
  <si>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</si>
  <si>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</si>
  <si>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</si>
  <si>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</si>
  <si>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</si>
  <si>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</si>
  <si>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</si>
  <si>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</si>
  <si>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</si>
  <si>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</si>
  <si>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</si>
  <si>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</si>
  <si>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</si>
  <si>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</si>
  <si>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</si>
  <si>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</si>
  <si>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</si>
  <si>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</si>
  <si>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</si>
  <si>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</si>
  <si>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</si>
  <si>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</si>
  <si>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</si>
  <si>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</si>
  <si>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</si>
  <si>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</si>
  <si>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</si>
  <si>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</si>
  <si>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</si>
  <si>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</si>
  <si>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</si>
  <si>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</si>
  <si>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</si>
  <si>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</si>
  <si>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</si>
  <si>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</si>
  <si>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</si>
  <si>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</si>
  <si>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</si>
  <si>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</si>
  <si>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</si>
  <si>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</si>
  <si>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</si>
  <si>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</si>
  <si>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</si>
  <si>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</si>
  <si>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</si>
  <si>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</si>
  <si>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</si>
  <si>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</si>
  <si>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</si>
  <si>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</si>
  <si>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</si>
  <si>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</si>
  <si>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</si>
  <si>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</si>
  <si>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</si>
  <si>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</si>
  <si>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</si>
  <si>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</si>
  <si>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</si>
  <si>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</si>
  <si>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</si>
  <si>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</si>
  <si>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</si>
  <si>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</si>
  <si>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</si>
  <si>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</si>
  <si>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</si>
  <si>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</si>
  <si>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</si>
  <si>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</si>
  <si>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</si>
  <si>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</si>
  <si>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</si>
  <si>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</si>
  <si>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</si>
  <si>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</si>
  <si>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</si>
  <si>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</si>
  <si>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</si>
  <si>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</si>
  <si>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</si>
  <si>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</si>
  <si>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</si>
  <si>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</si>
  <si>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</si>
  <si>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</si>
  <si>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</si>
  <si>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</si>
  <si>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</si>
  <si>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</si>
  <si>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</si>
  <si>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</si>
  <si>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</si>
  <si>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</si>
  <si>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</si>
  <si>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</si>
  <si>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</si>
  <si>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</si>
  <si>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</si>
  <si>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</si>
  <si>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</si>
  <si>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</si>
  <si>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</si>
  <si>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</si>
  <si>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</si>
  <si>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</si>
  <si>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</si>
  <si>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</si>
  <si>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</si>
  <si>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</si>
  <si>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</si>
  <si>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</si>
  <si>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</si>
  <si>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</si>
  <si>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</si>
  <si>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</si>
  <si>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</si>
  <si>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</si>
  <si>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</si>
  <si>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</si>
  <si>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</si>
  <si>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</si>
  <si>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</si>
  <si>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</si>
  <si>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</si>
  <si>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</si>
  <si>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</si>
  <si>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</si>
  <si>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</si>
  <si>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</si>
  <si>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</si>
  <si>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</si>
  <si>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</si>
  <si>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</si>
  <si>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</si>
  <si>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</si>
  <si>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</si>
  <si>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</si>
  <si>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</si>
  <si>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</si>
  <si>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</si>
  <si>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</si>
  <si>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</si>
  <si>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</si>
  <si>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</si>
  <si>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</si>
  <si>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</si>
  <si>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</si>
  <si>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</si>
  <si>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</si>
  <si>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</si>
  <si>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</si>
  <si>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</si>
  <si>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</si>
  <si>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</si>
  <si>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</si>
  <si>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</si>
  <si>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</si>
  <si>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</si>
  <si>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</si>
  <si>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</si>
  <si>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</si>
  <si>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</si>
  <si>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</si>
  <si>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</si>
  <si>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</si>
  <si>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</si>
  <si>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</si>
  <si>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</si>
  <si>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</si>
  <si>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</si>
  <si>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</si>
  <si>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</si>
  <si>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</si>
  <si>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</si>
  <si>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</si>
  <si>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</si>
  <si>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</si>
  <si>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</si>
  <si>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</si>
  <si>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</si>
  <si>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</si>
  <si>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</si>
  <si>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</si>
  <si>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</si>
  <si>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</si>
  <si>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</si>
  <si>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</si>
  <si>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</si>
  <si>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</si>
  <si>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</si>
  <si>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</si>
  <si>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</si>
  <si>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</si>
  <si>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</si>
  <si>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</si>
  <si>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</si>
  <si>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</si>
  <si>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</si>
  <si>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</si>
  <si>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</si>
  <si>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</si>
  <si>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</si>
  <si>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</si>
  <si>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</si>
  <si>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</si>
  <si>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</si>
  <si>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</si>
  <si>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</si>
  <si>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</si>
  <si>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</si>
  <si>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</si>
  <si>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</si>
  <si>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</si>
  <si>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</si>
  <si>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</si>
  <si>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</si>
  <si>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</si>
  <si>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</si>
  <si>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</si>
  <si>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</si>
  <si>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</si>
  <si>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</si>
  <si>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</si>
  <si>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</si>
  <si>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</si>
  <si>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</si>
  <si>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</si>
  <si>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</si>
  <si>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</si>
  <si>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</si>
  <si>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</si>
  <si>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</si>
  <si>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</si>
  <si>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</si>
  <si>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</si>
  <si>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</si>
  <si>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</si>
  <si>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</si>
  <si>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</si>
  <si>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</si>
  <si>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</si>
  <si>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</si>
  <si>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</si>
  <si>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</si>
  <si>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</si>
  <si>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</si>
  <si>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</si>
  <si>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</si>
  <si>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</si>
  <si>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</si>
  <si>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</si>
  <si>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</si>
  <si>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</si>
  <si>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</si>
  <si>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</si>
  <si>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</si>
  <si>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</si>
  <si>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</si>
  <si>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</si>
  <si>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</si>
  <si>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</si>
  <si>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</si>
  <si>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</si>
  <si>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</si>
  <si>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</si>
  <si>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</si>
  <si>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</si>
  <si>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</si>
  <si>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</si>
  <si>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</si>
  <si>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</si>
  <si>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</si>
  <si>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</si>
  <si>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</si>
  <si>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</si>
  <si>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</si>
  <si>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</si>
  <si>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</si>
  <si>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</si>
  <si>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</si>
  <si>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</si>
  <si>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</si>
  <si>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</si>
  <si>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</si>
  <si>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</si>
  <si>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</si>
  <si>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</si>
  <si>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</si>
  <si>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</si>
  <si>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</si>
  <si>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</si>
  <si>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</si>
  <si>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</si>
  <si>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</si>
  <si>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</si>
  <si>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</si>
  <si>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</si>
  <si>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</si>
  <si>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</si>
  <si>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</si>
  <si>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</si>
  <si>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</si>
  <si>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</si>
  <si>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</si>
  <si>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</si>
  <si>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</si>
  <si>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</si>
  <si>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</si>
  <si>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</si>
  <si>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</si>
  <si>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</si>
  <si>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</si>
  <si>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</si>
  <si>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</si>
  <si>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</si>
  <si>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</si>
  <si>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</si>
  <si>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</si>
  <si>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</si>
  <si>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</si>
  <si>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</si>
  <si>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</si>
  <si>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</si>
  <si>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</si>
  <si>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</si>
  <si>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</si>
  <si>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</si>
  <si>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</si>
  <si>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</si>
  <si>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</si>
  <si>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</si>
  <si>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</si>
  <si>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</si>
  <si>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</si>
  <si>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</si>
  <si>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</si>
  <si>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</si>
  <si>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</si>
  <si>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</si>
  <si>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</si>
  <si>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</si>
  <si>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</si>
  <si>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</si>
  <si>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</si>
  <si>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</si>
  <si>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</si>
  <si>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</si>
  <si>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</si>
  <si>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</si>
  <si>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</si>
  <si>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</si>
  <si>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</si>
  <si>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</si>
  <si>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</si>
  <si>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</si>
  <si>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</si>
  <si>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</si>
  <si>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</si>
  <si>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</si>
  <si>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</si>
  <si>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</si>
  <si>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</si>
  <si>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</si>
  <si>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</si>
  <si>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</si>
  <si>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</si>
  <si>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</si>
  <si>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</si>
  <si>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</si>
  <si>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</si>
  <si>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</si>
  <si>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</si>
  <si>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</si>
  <si>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</si>
  <si>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</si>
  <si>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</si>
  <si>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</si>
  <si>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</si>
  <si>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</si>
  <si>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</si>
  <si>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</si>
  <si>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</si>
  <si>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</si>
  <si>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</si>
  <si>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</si>
  <si>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</si>
  <si>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</si>
  <si>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</si>
  <si>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</si>
  <si>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</si>
  <si>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</si>
  <si>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</si>
  <si>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</si>
  <si>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</si>
  <si>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</si>
  <si>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</si>
  <si>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</si>
  <si>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</si>
  <si>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</si>
  <si>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</si>
  <si>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</si>
  <si>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</si>
  <si>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</si>
  <si>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</si>
  <si>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</si>
  <si>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</si>
  <si>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</si>
  <si>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</si>
  <si>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</si>
  <si>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</si>
  <si>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</si>
  <si>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</si>
  <si>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</si>
  <si>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</si>
  <si>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</si>
  <si>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</si>
  <si>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</si>
  <si>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</si>
  <si>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</si>
  <si>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</si>
  <si>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</si>
  <si>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</si>
  <si>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</si>
  <si>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</si>
  <si>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</si>
  <si>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</si>
  <si>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</si>
  <si>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</si>
  <si>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</si>
  <si>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</si>
  <si>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</si>
  <si>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</si>
  <si>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</si>
  <si>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</si>
  <si>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</si>
  <si>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</si>
  <si>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</si>
  <si>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</si>
  <si>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</si>
  <si>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</si>
  <si>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</si>
  <si>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</si>
  <si>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</si>
  <si>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</si>
  <si>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</si>
  <si>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</si>
  <si>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</si>
  <si>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</si>
  <si>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</si>
  <si>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</si>
  <si>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</si>
  <si>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</si>
  <si>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</si>
  <si>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</si>
  <si>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</si>
  <si>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</si>
  <si>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</si>
  <si>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</si>
  <si>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</si>
  <si>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</si>
  <si>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</si>
  <si>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</si>
  <si>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</si>
  <si>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</si>
  <si>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</si>
  <si>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</si>
  <si>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</si>
  <si>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</si>
  <si>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</si>
  <si>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</si>
  <si>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</si>
  <si>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</si>
  <si>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</si>
  <si>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</si>
  <si>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</si>
  <si>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</si>
  <si>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</si>
  <si>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</si>
  <si>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</si>
  <si>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</si>
  <si>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</si>
  <si>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</si>
  <si>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</si>
  <si>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</si>
  <si>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</si>
  <si>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</si>
  <si>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</si>
  <si>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</si>
  <si>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</si>
  <si>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</si>
  <si>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</si>
  <si>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</si>
  <si>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</si>
  <si>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</si>
  <si>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</si>
  <si>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</si>
  <si>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</si>
  <si>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</si>
  <si>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</si>
  <si>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</si>
  <si>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</si>
  <si>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</si>
  <si>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</si>
  <si>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</si>
  <si>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</si>
  <si>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</si>
  <si>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</si>
  <si>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</si>
  <si>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</si>
  <si>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</si>
  <si>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</si>
  <si>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</si>
  <si>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</si>
  <si>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</si>
  <si>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</si>
  <si>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</si>
  <si>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</si>
  <si>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</si>
  <si>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</si>
  <si>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</si>
  <si>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</si>
  <si>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</si>
  <si>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</si>
  <si>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</si>
  <si>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</si>
  <si>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</si>
  <si>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</si>
  <si>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</si>
  <si>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</si>
  <si>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</si>
  <si>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</si>
  <si>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</si>
  <si>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</si>
  <si>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</si>
  <si>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</si>
  <si>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</si>
  <si>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</si>
  <si>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</si>
  <si>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</si>
  <si>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</si>
  <si>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</si>
  <si>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</si>
  <si>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</si>
  <si>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</si>
  <si>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</si>
  <si>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</si>
  <si>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</si>
  <si>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</si>
  <si>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</si>
  <si>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</si>
  <si>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</si>
  <si>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</si>
  <si>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</si>
  <si>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</si>
  <si>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</si>
  <si>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</si>
  <si>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</si>
  <si>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</si>
  <si>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</si>
  <si>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</si>
  <si>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</si>
  <si>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</si>
  <si>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</si>
  <si>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</si>
  <si>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</si>
  <si>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</si>
  <si>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</si>
  <si>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</si>
  <si>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</si>
  <si>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</si>
  <si>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</si>
  <si>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</si>
  <si>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</si>
  <si>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</si>
  <si>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</si>
  <si>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</si>
  <si>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</si>
  <si>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</si>
  <si>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</si>
  <si>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</si>
  <si>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</si>
  <si>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</si>
  <si>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</si>
  <si>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</si>
  <si>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</si>
  <si>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</si>
  <si>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</si>
  <si>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</si>
  <si>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</si>
  <si>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</si>
  <si>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</si>
  <si>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</si>
  <si>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</si>
  <si>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</si>
  <si>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</si>
  <si>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</si>
  <si>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</si>
  <si>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</si>
  <si>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</si>
  <si>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</si>
  <si>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</si>
  <si>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</si>
  <si>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</si>
  <si>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</si>
  <si>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</si>
  <si>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</si>
  <si>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</si>
  <si>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</si>
  <si>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</si>
  <si>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</si>
  <si>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</si>
  <si>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</si>
  <si>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</si>
  <si>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</si>
  <si>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</si>
  <si>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</si>
  <si>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</si>
  <si>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</si>
  <si>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</si>
  <si>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</si>
  <si>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</si>
  <si>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</si>
  <si>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</si>
  <si>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</si>
  <si>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</si>
  <si>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</si>
  <si>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</si>
  <si>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</si>
  <si>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</si>
  <si>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</si>
  <si>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</si>
  <si>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</si>
  <si>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</si>
  <si>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</si>
  <si>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</si>
  <si>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</si>
  <si>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</si>
  <si>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</si>
  <si>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</si>
  <si>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</si>
  <si>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</si>
  <si>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</si>
  <si>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</si>
  <si>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</si>
  <si>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</si>
  <si>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</si>
  <si>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</si>
  <si>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</si>
  <si>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</si>
  <si>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</si>
  <si>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</si>
  <si>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</si>
  <si>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</si>
  <si>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</si>
  <si>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</si>
  <si>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</si>
  <si>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</si>
  <si>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</si>
  <si>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</si>
  <si>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</si>
  <si>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</si>
  <si>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</si>
  <si>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</si>
  <si>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</si>
  <si>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</si>
  <si>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</si>
  <si>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</si>
  <si>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</si>
  <si>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</si>
  <si>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</si>
  <si>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</si>
  <si>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</si>
  <si>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</si>
  <si>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</si>
  <si>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</si>
  <si>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</si>
  <si>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</si>
  <si>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</si>
  <si>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</si>
  <si>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</si>
  <si>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</si>
  <si>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</si>
  <si>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</si>
  <si>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</si>
  <si>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</si>
  <si>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</si>
  <si>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</si>
  <si>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</si>
  <si>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</si>
  <si>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</si>
  <si>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</si>
  <si>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</si>
  <si>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</si>
  <si>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</si>
  <si>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</si>
  <si>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</si>
  <si>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</si>
  <si>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</si>
  <si>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</si>
  <si>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</si>
  <si>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</si>
  <si>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</si>
  <si>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</si>
  <si>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</si>
  <si>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</si>
  <si>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</si>
  <si>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</si>
  <si>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</si>
  <si>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</si>
  <si>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</si>
  <si>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</si>
  <si>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</si>
  <si>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</si>
  <si>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</si>
  <si>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</si>
  <si>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</si>
  <si>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</si>
  <si>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</si>
  <si>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</si>
  <si>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</si>
  <si>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</si>
  <si>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</si>
  <si>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</si>
  <si>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</si>
  <si>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</si>
  <si>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</si>
  <si>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</si>
  <si>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</si>
  <si>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</si>
  <si>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</si>
  <si>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</si>
  <si>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</si>
  <si>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</si>
  <si>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</si>
  <si>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</si>
  <si>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</si>
  <si>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</si>
  <si>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</si>
  <si>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</si>
  <si>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</si>
  <si>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</si>
  <si>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</si>
  <si>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</si>
  <si>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</si>
  <si>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</si>
  <si>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</si>
  <si>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</si>
  <si>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</si>
  <si>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</si>
  <si>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</si>
  <si>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</si>
  <si>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</si>
  <si>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</si>
  <si>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</si>
  <si>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</si>
  <si>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</si>
  <si>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</si>
  <si>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</si>
  <si>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</si>
  <si>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</si>
  <si>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</si>
  <si>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</si>
  <si>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</si>
  <si>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</si>
  <si>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</si>
  <si>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</si>
  <si>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</si>
  <si>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</si>
  <si>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</si>
  <si>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</si>
  <si>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</si>
  <si>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</si>
  <si>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</si>
  <si>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</si>
  <si>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</si>
  <si>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</si>
  <si>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</si>
  <si>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</si>
  <si>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</si>
  <si>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</si>
  <si>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</si>
  <si>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</si>
  <si>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</si>
  <si>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</si>
  <si>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</si>
  <si>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</si>
  <si>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</si>
  <si>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</si>
  <si>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</si>
  <si>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</si>
  <si>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</si>
  <si>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</si>
  <si>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</si>
  <si>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</si>
  <si>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</si>
  <si>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</si>
  <si>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</si>
  <si>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</si>
  <si>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</si>
  <si>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</si>
  <si>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</si>
  <si>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</si>
  <si>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</si>
  <si>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</si>
  <si>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</si>
  <si>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</si>
  <si>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</si>
  <si>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</si>
  <si>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</si>
  <si>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</si>
  <si>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</si>
  <si>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</si>
  <si>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</si>
  <si>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</si>
  <si>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</si>
  <si>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</si>
  <si>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</si>
  <si>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</si>
  <si>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</si>
  <si>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</si>
  <si>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</si>
  <si>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</si>
  <si>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</si>
  <si>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</si>
  <si>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</si>
  <si>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</si>
  <si>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</si>
  <si>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</si>
  <si>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</si>
  <si>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</si>
  <si>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</si>
  <si>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</si>
  <si>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</si>
  <si>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</si>
  <si>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</si>
  <si>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</si>
  <si>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</si>
  <si>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</si>
  <si>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</si>
  <si>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</si>
  <si>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</si>
  <si>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</si>
  <si>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</si>
  <si>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</si>
  <si>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</si>
  <si>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</si>
  <si>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</si>
  <si>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</si>
  <si>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</si>
  <si>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</si>
  <si>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</si>
  <si>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</si>
  <si>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</si>
  <si>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</si>
  <si>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</si>
  <si>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</si>
  <si>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</si>
  <si>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</si>
  <si>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</si>
  <si>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</si>
  <si>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</si>
  <si>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</si>
  <si>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</si>
  <si>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</si>
  <si>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</si>
  <si>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</si>
  <si>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</si>
  <si>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</si>
  <si>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</si>
  <si>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</si>
  <si>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</si>
  <si>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</si>
  <si>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</si>
  <si>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</si>
  <si>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</si>
  <si>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</si>
  <si>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</si>
  <si>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</si>
  <si>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</si>
  <si>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</si>
  <si>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</si>
  <si>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</si>
  <si>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</si>
  <si>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</si>
  <si>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</si>
  <si>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</si>
  <si>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</si>
  <si>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</si>
  <si>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</si>
  <si>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</si>
  <si>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</si>
  <si>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</si>
  <si>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</si>
  <si>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</si>
  <si>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</si>
  <si>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</si>
  <si>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</si>
  <si>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</si>
  <si>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</si>
  <si>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</si>
  <si>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</si>
  <si>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</si>
  <si>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</si>
  <si>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</si>
  <si>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</si>
  <si>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</si>
  <si>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</si>
  <si>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</si>
  <si>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</si>
  <si>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</si>
  <si>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</si>
  <si>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</si>
  <si>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</si>
  <si>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</si>
  <si>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</si>
  <si>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</si>
  <si>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</si>
  <si>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</si>
  <si>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</si>
  <si>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</si>
  <si>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</si>
  <si>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</si>
  <si>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</si>
  <si>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</si>
  <si>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</si>
  <si>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</si>
  <si>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</si>
  <si>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</si>
  <si>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</si>
  <si>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</si>
  <si>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</si>
  <si>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</si>
  <si>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</si>
  <si>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</si>
  <si>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</si>
  <si>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</si>
  <si>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</si>
  <si>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</si>
  <si>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</si>
  <si>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</si>
  <si>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</si>
  <si>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</si>
  <si>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</si>
  <si>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</si>
  <si>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</si>
  <si>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</si>
  <si>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</si>
  <si>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</si>
  <si>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</si>
  <si>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</si>
  <si>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</si>
  <si>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</si>
  <si>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</si>
  <si>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</si>
  <si>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</si>
  <si>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</si>
  <si>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</si>
  <si>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</si>
  <si>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</si>
  <si>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</si>
  <si>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</si>
  <si>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</si>
  <si>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</si>
  <si>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</si>
  <si>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</si>
  <si>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</si>
  <si>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</si>
  <si>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</si>
  <si>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</si>
  <si>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</si>
  <si>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</si>
  <si>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</si>
  <si>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</si>
  <si>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</si>
  <si>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</si>
  <si>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</si>
  <si>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</si>
  <si>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</si>
  <si>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</si>
  <si>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</si>
  <si>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</si>
  <si>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</si>
  <si>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</si>
  <si>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</si>
  <si>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</si>
  <si>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</si>
  <si>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</si>
  <si>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</si>
  <si>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</si>
  <si>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</si>
  <si>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</si>
  <si>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</si>
  <si>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</si>
  <si>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</si>
  <si>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</si>
  <si>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</si>
  <si>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</si>
  <si>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</si>
  <si>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</si>
  <si>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</si>
  <si>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</si>
  <si>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</si>
  <si>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</si>
  <si>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</si>
  <si>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</si>
  <si>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</si>
  <si>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</si>
  <si>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</si>
  <si>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</si>
  <si>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</si>
  <si>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</si>
  <si>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</si>
  <si>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</si>
  <si>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</si>
  <si>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</si>
  <si>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</si>
  <si>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</si>
  <si>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</si>
  <si>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</si>
  <si>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</si>
  <si>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</si>
  <si>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</si>
  <si>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</si>
  <si>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</si>
  <si>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</si>
  <si>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</si>
  <si>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</si>
  <si>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</si>
  <si>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</si>
  <si>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</si>
  <si>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</si>
  <si>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</si>
  <si>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</si>
  <si>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</si>
  <si>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</si>
  <si>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</si>
  <si>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</si>
  <si>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</si>
  <si>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</si>
  <si>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</si>
  <si>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</si>
  <si>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</si>
  <si>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</si>
  <si>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</si>
  <si>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</si>
  <si>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</si>
  <si>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</si>
  <si>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</si>
  <si>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</si>
  <si>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</si>
  <si>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</si>
  <si>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</si>
  <si>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</si>
  <si>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</si>
  <si>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</si>
  <si>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</si>
  <si>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</si>
  <si>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</si>
  <si>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</si>
  <si>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</si>
  <si>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</si>
  <si>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</si>
  <si>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</si>
  <si>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</si>
  <si>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</si>
  <si>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</si>
  <si>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</si>
  <si>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</si>
  <si>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</si>
  <si>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</si>
  <si>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</si>
  <si>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</si>
  <si>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</si>
  <si>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</si>
  <si>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</si>
  <si>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</si>
  <si>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</si>
  <si>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</si>
  <si>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</si>
  <si>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</si>
  <si>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</si>
  <si>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</si>
  <si>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</si>
  <si>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</si>
  <si>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</si>
  <si>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</si>
  <si>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</si>
  <si>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</si>
  <si>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</si>
  <si>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</si>
  <si>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</si>
  <si>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</si>
  <si>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</si>
  <si>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</si>
  <si>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</si>
  <si>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</si>
  <si>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</si>
  <si>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</si>
  <si>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</si>
  <si>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</si>
  <si>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</si>
  <si>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</si>
  <si>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</si>
  <si>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</si>
  <si>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</si>
  <si>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</si>
  <si>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</si>
  <si>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</si>
  <si>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</si>
  <si>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</si>
  <si>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</si>
  <si>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</si>
  <si>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</si>
  <si>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</si>
  <si>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</si>
  <si>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</si>
  <si>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</si>
  <si>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</si>
  <si>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</si>
  <si>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</si>
  <si>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</si>
  <si>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</si>
  <si>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</si>
  <si>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</si>
  <si>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</si>
  <si>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</si>
  <si>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</si>
  <si>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</si>
  <si>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</si>
  <si>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</si>
  <si>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</si>
  <si>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</si>
  <si>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</si>
  <si>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</si>
  <si>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</si>
  <si>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</si>
  <si>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</si>
  <si>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</si>
  <si>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</si>
  <si>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</si>
  <si>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</si>
  <si>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</si>
  <si>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</si>
  <si>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</si>
  <si>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</si>
  <si>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</si>
  <si>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</si>
  <si>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</si>
  <si>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</si>
  <si>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</si>
  <si>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</si>
  <si>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</si>
  <si>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</si>
  <si>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</si>
  <si>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</si>
  <si>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</si>
  <si>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</si>
  <si>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</si>
  <si>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</si>
  <si>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</si>
  <si>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</si>
  <si>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</si>
  <si>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</si>
  <si>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</si>
  <si>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</si>
  <si>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</si>
  <si>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</si>
  <si>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</si>
  <si>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</si>
  <si>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</si>
  <si>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</si>
  <si>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</si>
  <si>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</si>
  <si>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</si>
  <si>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</si>
  <si>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</si>
  <si>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</si>
  <si>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</si>
  <si>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</si>
  <si>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</si>
  <si>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</si>
  <si>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</si>
  <si>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</si>
  <si>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</si>
  <si>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</si>
  <si>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</si>
  <si>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</si>
  <si>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</si>
  <si>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</si>
  <si>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</si>
  <si>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</si>
  <si>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</si>
  <si>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</si>
  <si>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</si>
  <si>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</si>
  <si>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</si>
  <si>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</si>
  <si>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</si>
  <si>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</si>
  <si>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</si>
  <si>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</si>
  <si>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</si>
  <si>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</si>
  <si>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</si>
  <si>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</si>
  <si>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</si>
  <si>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</si>
  <si>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</si>
  <si>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</si>
  <si>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</si>
  <si>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</si>
  <si>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</si>
  <si>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</si>
  <si>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</si>
  <si>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</si>
  <si>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</si>
  <si>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</si>
  <si>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</si>
  <si>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</si>
  <si>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</si>
  <si>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</si>
  <si>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</si>
  <si>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</si>
  <si>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</si>
  <si>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</si>
  <si>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</si>
  <si>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</si>
  <si>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</si>
  <si>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</si>
  <si>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</si>
  <si>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</si>
  <si>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</si>
  <si>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</si>
  <si>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</si>
  <si>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</si>
  <si>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</si>
  <si>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</si>
  <si>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</si>
  <si>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</si>
  <si>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</si>
  <si>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</si>
  <si>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</si>
  <si>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</si>
  <si>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</si>
  <si>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</si>
  <si>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</si>
  <si>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</si>
  <si>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</si>
  <si>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</si>
  <si>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</si>
  <si>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</si>
  <si>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</si>
  <si>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</si>
  <si>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</si>
  <si>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</si>
  <si>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</si>
  <si>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</si>
  <si>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</si>
  <si>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</si>
  <si>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</si>
  <si>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</si>
  <si>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</si>
  <si>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</si>
  <si>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</si>
  <si>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</si>
  <si>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</si>
  <si>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</si>
  <si>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</si>
  <si>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</si>
  <si>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</si>
  <si>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</si>
  <si>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</si>
  <si>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</si>
  <si>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</si>
  <si>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</si>
  <si>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</si>
  <si>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</si>
  <si>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</si>
  <si>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</si>
  <si>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</si>
  <si>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</si>
  <si>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</si>
  <si>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</si>
  <si>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</si>
  <si>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</si>
  <si>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</si>
  <si>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</si>
  <si>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</si>
  <si>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</si>
  <si>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</si>
  <si>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</si>
  <si>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</si>
  <si>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</si>
  <si>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</si>
  <si>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</si>
  <si>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</si>
  <si>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</si>
  <si>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</si>
  <si>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</si>
  <si>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</si>
  <si>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</si>
  <si>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</si>
  <si>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</si>
  <si>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</si>
  <si>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</si>
  <si>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</si>
  <si>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</si>
  <si>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</si>
  <si>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</si>
  <si>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</si>
  <si>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</si>
  <si>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</si>
  <si>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</si>
  <si>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</si>
  <si>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</si>
  <si>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</si>
  <si>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</si>
  <si>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</si>
  <si>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</si>
  <si>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</si>
  <si>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</si>
  <si>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</si>
  <si>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</si>
  <si>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</si>
  <si>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</si>
  <si>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</si>
  <si>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</si>
  <si>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</si>
  <si>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</si>
  <si>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</si>
  <si>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</si>
  <si>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</si>
  <si>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</si>
  <si>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</si>
  <si>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</si>
  <si>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</si>
  <si>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</si>
  <si>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</si>
  <si>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</si>
  <si>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</si>
  <si>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</si>
  <si>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</si>
  <si>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</si>
  <si>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</si>
  <si>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</si>
  <si>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</si>
  <si>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</si>
  <si>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</si>
  <si>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</si>
  <si>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</si>
  <si>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</si>
  <si>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</si>
  <si>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</si>
  <si>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</si>
  <si>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</si>
  <si>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</si>
  <si>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</si>
  <si>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</si>
  <si>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</si>
  <si>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</si>
  <si>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</si>
  <si>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</si>
  <si>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</si>
  <si>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</si>
  <si>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</si>
  <si>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</si>
  <si>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</si>
  <si>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</si>
  <si>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</si>
  <si>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</si>
  <si>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</si>
  <si>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</si>
  <si>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</si>
  <si>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</si>
  <si>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</si>
  <si>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</si>
  <si>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</si>
  <si>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</si>
  <si>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</si>
  <si>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</si>
  <si>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</si>
  <si>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</si>
  <si>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</si>
  <si>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</si>
  <si>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</si>
  <si>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</si>
  <si>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</si>
  <si>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</si>
  <si>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</si>
  <si>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</si>
  <si>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</si>
  <si>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</si>
  <si>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</si>
  <si>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</si>
  <si>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</si>
  <si>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</si>
  <si>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</si>
  <si>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</si>
  <si>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</si>
  <si>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</si>
  <si>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</si>
  <si>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</si>
  <si>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</si>
  <si>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</si>
  <si>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</si>
  <si>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</si>
  <si>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</si>
  <si>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</si>
  <si>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</si>
  <si>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</si>
  <si>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</si>
  <si>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</si>
  <si>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</si>
  <si>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</si>
  <si>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</si>
  <si>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</si>
  <si>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</si>
  <si>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</si>
  <si>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</si>
  <si>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</si>
  <si>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</si>
  <si>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</si>
  <si>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</si>
  <si>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</si>
  <si>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</si>
  <si>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</si>
  <si>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</si>
  <si>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</si>
  <si>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</si>
  <si>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</si>
  <si>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</si>
  <si>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</si>
  <si>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</si>
  <si>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</si>
  <si>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</si>
  <si>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</si>
  <si>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</si>
  <si>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</si>
  <si>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</si>
  <si>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</si>
  <si>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</si>
  <si>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</si>
  <si>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</si>
  <si>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</si>
  <si>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</si>
  <si>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</si>
  <si>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</si>
  <si>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</si>
  <si>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</si>
  <si>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</si>
  <si>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</si>
  <si>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</si>
  <si>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</si>
  <si>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</si>
  <si>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</si>
  <si>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</si>
  <si>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</si>
  <si>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</si>
  <si>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</si>
  <si>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</si>
  <si>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</si>
  <si>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</si>
  <si>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</si>
  <si>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</si>
  <si>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</si>
  <si>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</si>
  <si>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</si>
  <si>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</si>
  <si>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</si>
  <si>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</si>
  <si>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</si>
  <si>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</si>
  <si>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</si>
  <si>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</si>
  <si>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</si>
  <si>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</si>
  <si>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</si>
  <si>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</si>
  <si>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</si>
  <si>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</si>
  <si>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</si>
  <si>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</si>
  <si>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</si>
  <si>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</si>
  <si>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</si>
  <si>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</si>
  <si>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</si>
  <si>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</si>
  <si>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</si>
  <si>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</si>
  <si>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</si>
  <si>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</si>
  <si>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</si>
  <si>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</si>
  <si>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</si>
  <si>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</si>
  <si>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</si>
  <si>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</si>
  <si>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</si>
  <si>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</si>
  <si>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</si>
  <si>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</si>
  <si>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</si>
  <si>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</si>
  <si>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</si>
  <si>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</si>
  <si>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</si>
  <si>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</si>
  <si>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</si>
  <si>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</si>
  <si>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</si>
  <si>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</si>
  <si>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</si>
  <si>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</si>
  <si>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</si>
  <si>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</si>
  <si>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</si>
  <si>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</si>
  <si>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</si>
  <si>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</si>
  <si>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</si>
  <si>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</si>
  <si>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</si>
  <si>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</si>
  <si>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</si>
  <si>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</si>
  <si>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</si>
  <si>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</si>
  <si>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</si>
  <si>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</si>
  <si>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</si>
  <si>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</si>
  <si>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</si>
  <si>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</si>
  <si>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</si>
  <si>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</si>
  <si>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</si>
  <si>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</si>
  <si>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</si>
  <si>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</si>
  <si>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</si>
  <si>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</si>
  <si>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</si>
  <si>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</si>
  <si>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</si>
  <si>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</si>
  <si>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</si>
  <si>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</si>
  <si>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</si>
  <si>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</si>
  <si>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</si>
  <si>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</si>
  <si>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</si>
  <si>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</si>
  <si>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</si>
  <si>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</si>
  <si>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</si>
  <si>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</si>
  <si>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</si>
  <si>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</si>
  <si>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</si>
  <si>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</si>
  <si>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</si>
  <si>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</si>
  <si>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</si>
  <si>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</si>
  <si>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</si>
  <si>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</si>
  <si>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</si>
  <si>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</si>
  <si>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</si>
  <si>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</si>
  <si>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</si>
  <si>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</si>
  <si>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</si>
  <si>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</si>
  <si>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</si>
  <si>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</si>
  <si>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</si>
  <si>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</si>
  <si>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</si>
  <si>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</si>
  <si>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</si>
  <si>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</si>
  <si>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</si>
  <si>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</si>
  <si>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</si>
  <si>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</si>
  <si>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</si>
  <si>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</si>
  <si>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</si>
  <si>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</si>
  <si>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</si>
  <si>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</si>
  <si>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</si>
  <si>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</si>
  <si>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</si>
  <si>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</si>
  <si>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</si>
  <si>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</si>
  <si>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</si>
  <si>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</si>
  <si>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</si>
  <si>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</si>
  <si>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</si>
  <si>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</si>
  <si>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</si>
  <si>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</si>
  <si>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</si>
  <si>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</si>
  <si>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</si>
  <si>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</si>
  <si>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</si>
  <si>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</si>
  <si>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</si>
  <si>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</si>
  <si>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</si>
  <si>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</si>
  <si>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</si>
  <si>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</si>
  <si>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</si>
  <si>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</si>
  <si>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</si>
  <si>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</si>
  <si>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</si>
  <si>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</si>
  <si>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</si>
  <si>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</si>
  <si>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</si>
  <si>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</si>
  <si>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</si>
  <si>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</si>
  <si>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</si>
  <si>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</si>
  <si>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</si>
  <si>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</si>
  <si>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</si>
  <si>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</si>
  <si>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</si>
  <si>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</si>
  <si>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</si>
  <si>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</si>
  <si>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</si>
  <si>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</si>
  <si>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</si>
  <si>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</si>
  <si>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</si>
  <si>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</si>
  <si>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</si>
  <si>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</si>
  <si>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</si>
  <si>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</si>
  <si>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</si>
  <si>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</si>
  <si>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</si>
  <si>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</si>
  <si>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</si>
  <si>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</si>
  <si>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</si>
  <si>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</si>
  <si>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</si>
  <si>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</si>
  <si>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</si>
  <si>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</si>
  <si>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</si>
  <si>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</si>
  <si>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</si>
  <si>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</si>
  <si>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</si>
  <si>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</si>
  <si>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</si>
  <si>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</si>
  <si>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</si>
  <si>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</si>
  <si>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</si>
  <si>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</si>
  <si>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</si>
  <si>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</si>
  <si>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</si>
  <si>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</si>
  <si>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</si>
  <si>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</si>
  <si>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</si>
  <si>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</si>
  <si>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</si>
  <si>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</si>
  <si>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</si>
  <si>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</si>
  <si>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</si>
  <si>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</si>
  <si>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</si>
  <si>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</si>
  <si>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</si>
  <si>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</si>
  <si>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</si>
  <si>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</si>
  <si>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</si>
  <si>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</si>
  <si>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</si>
  <si>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</si>
  <si>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</si>
  <si>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</si>
  <si>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</si>
  <si>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</si>
  <si>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</si>
  <si>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</si>
  <si>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</si>
  <si>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</si>
  <si>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</si>
  <si>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</si>
  <si>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</si>
  <si>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</si>
  <si>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</si>
  <si>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</si>
  <si>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</si>
  <si>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</si>
  <si>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</si>
  <si>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</si>
  <si>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</si>
  <si>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</si>
  <si>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</si>
  <si>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</si>
  <si>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</si>
  <si>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</si>
  <si>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</si>
  <si>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</si>
  <si>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</si>
  <si>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</si>
  <si>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</si>
  <si>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</si>
  <si>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</si>
  <si>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</si>
  <si>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</si>
  <si>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</si>
  <si>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</si>
  <si>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</si>
  <si>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</si>
  <si>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</si>
  <si>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</si>
  <si>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</si>
  <si>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</si>
  <si>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</si>
  <si>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</si>
  <si>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</si>
  <si>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</si>
  <si>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</si>
  <si>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</si>
  <si>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</si>
  <si>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</si>
  <si>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</si>
  <si>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</si>
  <si>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</si>
  <si>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</si>
  <si>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</si>
  <si>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</si>
  <si>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</si>
  <si>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</si>
  <si>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</si>
  <si>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</si>
  <si>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</si>
  <si>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</si>
  <si>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</si>
  <si>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</si>
  <si>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</si>
  <si>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</si>
  <si>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</si>
  <si>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</si>
  <si>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</si>
  <si>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</si>
  <si>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</si>
  <si>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</si>
  <si>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</si>
  <si>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</si>
  <si>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</si>
  <si>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</si>
  <si>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</si>
  <si>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</si>
  <si>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</si>
  <si>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</si>
  <si>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</si>
  <si>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</si>
  <si>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</si>
  <si>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</si>
  <si>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</si>
  <si>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</si>
  <si>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</si>
  <si>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</si>
  <si>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</si>
  <si>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</si>
  <si>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</si>
  <si>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</si>
  <si>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</si>
  <si>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</si>
  <si>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</si>
  <si>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</si>
  <si>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</si>
  <si>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</si>
  <si>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</si>
  <si>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</si>
  <si>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</si>
  <si>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</si>
  <si>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</si>
  <si>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</si>
  <si>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</si>
  <si>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</si>
  <si>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</si>
  <si>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</si>
  <si>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</si>
  <si>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</si>
  <si>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</si>
  <si>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</si>
  <si>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</si>
  <si>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</si>
  <si>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</si>
  <si>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</si>
  <si>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</si>
  <si>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</si>
  <si>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</si>
  <si>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</si>
  <si>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</si>
  <si>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</si>
  <si>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</si>
  <si>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</si>
  <si>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</si>
  <si>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</si>
  <si>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</si>
  <si>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</si>
  <si>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</si>
  <si>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</si>
  <si>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</si>
  <si>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</si>
  <si>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</si>
  <si>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</si>
  <si>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</si>
  <si>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</si>
  <si>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</si>
  <si>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</si>
  <si>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</si>
  <si>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</si>
  <si>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</si>
  <si>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</si>
  <si>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</si>
  <si>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</si>
  <si>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</si>
  <si>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</si>
  <si>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</si>
  <si>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</si>
  <si>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</si>
  <si>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</si>
  <si>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</si>
  <si>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</si>
  <si>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</si>
  <si>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</si>
  <si>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</si>
  <si>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</si>
  <si>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</si>
  <si>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</si>
  <si>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</si>
  <si>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</si>
  <si>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</si>
  <si>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</si>
  <si>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</si>
  <si>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</si>
  <si>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</si>
  <si>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</si>
  <si>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</si>
  <si>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</si>
  <si>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</si>
  <si>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</si>
  <si>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</si>
  <si>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</si>
  <si>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</si>
  <si>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</si>
  <si>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</si>
  <si>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</si>
  <si>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</si>
  <si>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</si>
  <si>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</si>
  <si>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</si>
  <si>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</si>
  <si>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</si>
  <si>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</si>
  <si>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</si>
  <si>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</si>
  <si>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</si>
  <si>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</si>
  <si>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</si>
  <si>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</si>
  <si>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</si>
  <si>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</si>
  <si>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</si>
  <si>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</si>
  <si>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</si>
  <si>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</si>
  <si>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</si>
  <si>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</si>
  <si>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</si>
  <si>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</si>
  <si>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</si>
  <si>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</si>
  <si>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</si>
  <si>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</si>
  <si>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</si>
  <si>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</si>
  <si>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</si>
  <si>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</si>
  <si>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</si>
  <si>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</si>
  <si>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</si>
  <si>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</si>
  <si>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</si>
  <si>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</si>
  <si>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</si>
  <si>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</si>
  <si>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</si>
  <si>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</si>
  <si>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</si>
  <si>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</si>
  <si>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</si>
  <si>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</si>
  <si>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</si>
  <si>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</si>
  <si>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</si>
  <si>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</si>
  <si>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</si>
  <si>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</si>
  <si>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</si>
  <si>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</si>
  <si>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</si>
  <si>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</si>
  <si>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</si>
  <si>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</si>
  <si>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</si>
  <si>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</si>
  <si>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</si>
  <si>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</si>
  <si>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</si>
  <si>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</si>
  <si>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</si>
  <si>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</si>
  <si>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</si>
  <si>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</si>
  <si>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</si>
  <si>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</si>
  <si>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</si>
  <si>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</si>
  <si>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</si>
  <si>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</si>
  <si>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</si>
  <si>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</si>
  <si>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</si>
  <si>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</si>
  <si>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</si>
  <si>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</si>
  <si>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</si>
  <si>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</si>
  <si>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</si>
  <si>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</si>
  <si>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</si>
  <si>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</si>
  <si>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</si>
  <si>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</si>
  <si>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</si>
  <si>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</si>
  <si>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</si>
  <si>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</si>
  <si>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</si>
  <si>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</si>
  <si>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</si>
  <si>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</si>
  <si>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</si>
  <si>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</si>
  <si>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</si>
  <si>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</si>
  <si>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</si>
  <si>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</si>
  <si>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</si>
  <si>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</si>
  <si>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</si>
  <si>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</si>
  <si>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</si>
  <si>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</si>
  <si>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</si>
  <si>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</si>
  <si>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</si>
  <si>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</si>
  <si>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</si>
  <si>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</si>
  <si>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</si>
  <si>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</si>
  <si>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</si>
  <si>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</si>
  <si>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</si>
  <si>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</si>
  <si>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</si>
  <si>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</si>
  <si>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</si>
  <si>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</si>
  <si>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</si>
  <si>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</si>
  <si>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</si>
  <si>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</si>
  <si>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</si>
  <si>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</si>
  <si>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</si>
  <si>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</si>
  <si>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</si>
  <si>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</si>
  <si>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</si>
  <si>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</si>
  <si>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</si>
  <si>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</si>
  <si>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</si>
  <si>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</si>
  <si>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</si>
  <si>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</si>
  <si>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</si>
  <si>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</si>
  <si>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</si>
  <si>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</si>
  <si>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</si>
  <si>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</si>
  <si>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</si>
  <si>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</si>
  <si>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</si>
  <si>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</si>
  <si>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</si>
  <si>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</si>
  <si>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</si>
  <si>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</si>
  <si>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</si>
  <si>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</si>
  <si>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</si>
  <si>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</si>
  <si>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</si>
  <si>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</si>
  <si>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</si>
  <si>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</si>
  <si>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</si>
  <si>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</si>
  <si>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</si>
  <si>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</si>
  <si>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</si>
  <si>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</si>
  <si>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</si>
  <si>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</si>
  <si>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</si>
  <si>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</si>
  <si>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</si>
  <si>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</si>
  <si>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</si>
  <si>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</si>
  <si>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</si>
  <si>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</si>
  <si>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</si>
  <si>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</si>
  <si>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</si>
  <si>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</si>
  <si>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</si>
  <si>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</si>
  <si>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</si>
  <si>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</si>
  <si>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</si>
  <si>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</si>
  <si>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</si>
  <si>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</si>
  <si>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</si>
  <si>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</si>
  <si>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</si>
  <si>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</si>
  <si>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</si>
  <si>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</si>
  <si>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</si>
  <si>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</si>
  <si>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</si>
  <si>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</si>
  <si>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</si>
  <si>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</si>
  <si>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</si>
  <si>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</si>
  <si>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</si>
  <si>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</si>
  <si>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</si>
  <si>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</si>
  <si>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</si>
  <si>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</si>
  <si>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</si>
  <si>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</si>
  <si>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</si>
  <si>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</si>
  <si>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</si>
  <si>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</si>
  <si>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</si>
  <si>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</si>
  <si>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</si>
  <si>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</si>
  <si>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</si>
  <si>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</si>
  <si>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</si>
  <si>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</si>
  <si>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</si>
  <si>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</si>
  <si>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</si>
  <si>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</si>
  <si>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</si>
  <si>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</si>
  <si>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</si>
  <si>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</si>
  <si>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</si>
  <si>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</si>
  <si>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</si>
  <si>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</si>
  <si>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</si>
  <si>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</si>
  <si>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</si>
  <si>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</si>
  <si>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</si>
  <si>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</si>
  <si>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</si>
  <si>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</si>
  <si>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</si>
  <si>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</si>
  <si>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</si>
  <si>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</si>
  <si>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</si>
  <si>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</si>
  <si>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</si>
  <si>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</si>
  <si>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</si>
  <si>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</si>
  <si>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</si>
  <si>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</si>
  <si>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</si>
  <si>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</si>
  <si>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</si>
  <si>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</si>
  <si>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</si>
  <si>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</si>
  <si>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</si>
  <si>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</si>
  <si>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</si>
  <si>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</si>
  <si>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</si>
  <si>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</si>
  <si>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</si>
  <si>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</si>
  <si>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</si>
  <si>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</si>
  <si>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</si>
  <si>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</si>
  <si>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</si>
  <si>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</si>
  <si>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</si>
  <si>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</si>
  <si>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</si>
  <si>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</si>
  <si>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</si>
  <si>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</si>
  <si>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</si>
  <si>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</si>
  <si>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</si>
  <si>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</si>
  <si>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</si>
  <si>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</si>
  <si>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</si>
  <si>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</si>
  <si>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</si>
  <si>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</si>
  <si>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</si>
  <si>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</si>
  <si>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</si>
  <si>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</si>
  <si>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</si>
  <si>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</si>
  <si>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</si>
  <si>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</si>
  <si>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</si>
  <si>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</si>
  <si>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</si>
  <si>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</si>
  <si>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</si>
  <si>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</si>
  <si>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</si>
  <si>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</si>
  <si>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</si>
  <si>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</si>
  <si>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</si>
  <si>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</si>
  <si>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</si>
  <si>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</si>
  <si>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</si>
  <si>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</si>
  <si>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</si>
  <si>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</si>
  <si>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</si>
  <si>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</si>
  <si>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</si>
  <si>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</si>
  <si>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</si>
  <si>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</si>
  <si>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</si>
  <si>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</si>
  <si>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</si>
  <si>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</si>
  <si>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</si>
  <si>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</si>
  <si>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</si>
  <si>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</si>
  <si>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</si>
  <si>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</si>
  <si>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</si>
  <si>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</si>
  <si>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</si>
  <si>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</si>
  <si>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</si>
  <si>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</si>
  <si>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</si>
  <si>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</si>
  <si>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</si>
  <si>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</si>
  <si>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</si>
  <si>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</si>
  <si>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</si>
  <si>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</si>
  <si>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</si>
  <si>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</si>
  <si>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</si>
  <si>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</si>
  <si>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</si>
  <si>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</si>
  <si>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</si>
  <si>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</si>
  <si>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</si>
  <si>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</si>
  <si>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</si>
  <si>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</si>
  <si>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</si>
  <si>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</si>
  <si>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</si>
  <si>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</si>
  <si>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</si>
  <si>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</si>
  <si>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</si>
  <si>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</si>
  <si>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</si>
  <si>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</si>
  <si>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</si>
  <si>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</si>
  <si>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</si>
  <si>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</si>
  <si>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</si>
  <si>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</si>
  <si>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</si>
  <si>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</si>
  <si>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</si>
  <si>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</si>
  <si>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</si>
  <si>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</si>
  <si>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</si>
  <si>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</si>
  <si>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</si>
  <si>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</si>
  <si>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</si>
  <si>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</si>
  <si>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</si>
  <si>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</si>
  <si>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</si>
  <si>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</si>
  <si>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</si>
  <si>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</si>
  <si>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</si>
  <si>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</si>
  <si>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</si>
  <si>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</si>
  <si>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</si>
  <si>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</si>
  <si>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</si>
  <si>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</si>
  <si>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</si>
  <si>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</si>
  <si>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</si>
  <si>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</si>
  <si>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</si>
  <si>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</si>
  <si>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</si>
  <si>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</si>
  <si>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</si>
  <si>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</si>
  <si>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</si>
  <si>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</si>
  <si>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</si>
  <si>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</si>
  <si>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</si>
  <si>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</si>
  <si>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</si>
  <si>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</si>
  <si>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</si>
  <si>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</si>
  <si>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</si>
  <si>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</si>
  <si>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</si>
  <si>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</si>
  <si>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</si>
  <si>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</si>
  <si>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</si>
  <si>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</si>
  <si>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</si>
  <si>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</si>
  <si>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</si>
  <si>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</si>
  <si>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</si>
  <si>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</si>
  <si>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</si>
  <si>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</si>
  <si>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</si>
  <si>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</si>
  <si>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</si>
  <si>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</si>
  <si>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</si>
  <si>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</si>
  <si>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</si>
  <si>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</si>
  <si>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</si>
  <si>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</si>
  <si>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</si>
  <si>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</si>
  <si>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</si>
  <si>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</si>
  <si>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</si>
  <si>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</si>
  <si>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</si>
  <si>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</si>
  <si>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</si>
  <si>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</si>
  <si>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</si>
  <si>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</si>
  <si>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</si>
  <si>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</si>
  <si>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</si>
  <si>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</si>
  <si>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</si>
  <si>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</si>
  <si>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</si>
  <si>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</si>
  <si>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</si>
  <si>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</si>
  <si>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</si>
  <si>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</si>
  <si>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</si>
  <si>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</si>
  <si>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</si>
  <si>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</si>
  <si>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</si>
  <si>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</si>
  <si>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</si>
  <si>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</si>
  <si>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</si>
  <si>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</si>
  <si>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</si>
  <si>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</si>
  <si>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</si>
  <si>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</si>
  <si>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</si>
  <si>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</si>
  <si>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</si>
  <si>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</si>
  <si>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</si>
  <si>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</si>
  <si>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</si>
  <si>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</si>
  <si>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</si>
  <si>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</si>
  <si>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</si>
  <si>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</si>
  <si>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</si>
  <si>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</si>
  <si>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</si>
  <si>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</si>
  <si>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</si>
  <si>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</si>
  <si>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</si>
  <si>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</si>
  <si>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</si>
  <si>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</si>
  <si>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</si>
  <si>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</si>
  <si>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</si>
  <si>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</si>
  <si>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</si>
  <si>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</si>
  <si>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</si>
  <si>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</si>
  <si>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</si>
  <si>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</si>
  <si>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</si>
  <si>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</si>
  <si>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</si>
  <si>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</si>
  <si>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</si>
  <si>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</si>
  <si>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</si>
  <si>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</si>
  <si>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</si>
  <si>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</si>
  <si>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</si>
  <si>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</si>
  <si>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</si>
  <si>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</si>
  <si>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</si>
  <si>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</si>
  <si>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</si>
  <si>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</si>
  <si>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</si>
  <si>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</si>
  <si>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</si>
  <si>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</si>
  <si>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</si>
  <si>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</si>
  <si>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</si>
  <si>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</si>
  <si>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</si>
  <si>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</si>
  <si>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</si>
  <si>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</si>
  <si>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</si>
  <si>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</si>
  <si>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</si>
  <si>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</si>
  <si>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</si>
  <si>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</si>
  <si>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</si>
  <si>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</si>
  <si>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</si>
  <si>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</si>
  <si>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</si>
  <si>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</si>
  <si>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</si>
  <si>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</si>
  <si>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</si>
  <si>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</si>
  <si>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</si>
  <si>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</si>
  <si>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</si>
  <si>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</si>
  <si>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</si>
  <si>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</si>
  <si>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</si>
  <si>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</si>
  <si>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</si>
  <si>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</si>
  <si>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</si>
  <si>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</si>
  <si>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</si>
  <si>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</si>
  <si>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</si>
  <si>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</si>
  <si>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</si>
  <si>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</si>
  <si>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</si>
  <si>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</si>
  <si>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</si>
  <si>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</si>
  <si>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</si>
  <si>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</si>
  <si>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</si>
  <si>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</si>
  <si>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</si>
  <si>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</si>
  <si>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</si>
  <si>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</si>
  <si>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</si>
  <si>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</si>
  <si>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</si>
  <si>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</si>
  <si>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</si>
  <si>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</si>
  <si>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</si>
  <si>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</si>
  <si>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</si>
  <si>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</si>
  <si>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</si>
  <si>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</si>
  <si>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</si>
  <si>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</si>
  <si>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</si>
  <si>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</si>
  <si>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</si>
  <si>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</si>
  <si>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</si>
  <si>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</si>
  <si>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</si>
  <si>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</si>
  <si>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</si>
  <si>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</si>
  <si>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</si>
  <si>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</si>
  <si>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</si>
  <si>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</si>
  <si>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</si>
  <si>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</si>
  <si>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</si>
  <si>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</si>
  <si>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</si>
  <si>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</si>
  <si>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</si>
  <si>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</si>
  <si>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</si>
  <si>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</si>
  <si>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</si>
  <si>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</si>
  <si>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</si>
  <si>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</si>
  <si>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</si>
  <si>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</si>
  <si>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</si>
  <si>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</si>
  <si>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</si>
  <si>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</si>
  <si>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</si>
  <si>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</si>
  <si>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</si>
  <si>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</si>
  <si>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</si>
  <si>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</si>
  <si>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</si>
  <si>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</si>
  <si>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</si>
  <si>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</si>
  <si>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</si>
  <si>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</si>
  <si>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</si>
  <si>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</si>
  <si>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</si>
  <si>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</si>
  <si>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</si>
  <si>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</si>
  <si>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</si>
  <si>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</si>
  <si>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</si>
  <si>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</si>
  <si>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</si>
  <si>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</si>
  <si>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</si>
  <si>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</si>
  <si>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</si>
  <si>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</si>
  <si>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</si>
  <si>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</si>
  <si>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</si>
  <si>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</si>
  <si>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</si>
  <si>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</si>
  <si>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</si>
  <si>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</si>
  <si>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</si>
  <si>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</si>
  <si>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</si>
  <si>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</si>
  <si>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</si>
  <si>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</si>
  <si>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</si>
  <si>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</si>
  <si>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</si>
  <si>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</si>
  <si>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</si>
  <si>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</si>
  <si>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</si>
  <si>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</si>
  <si>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</si>
  <si>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</si>
  <si>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</si>
  <si>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</si>
  <si>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</si>
  <si>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</si>
  <si>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</si>
  <si>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</si>
  <si>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</si>
  <si>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</si>
  <si>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</si>
  <si>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</si>
  <si>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</si>
  <si>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</si>
  <si>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</si>
  <si>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</si>
  <si>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</si>
  <si>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</si>
  <si>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</si>
  <si>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</si>
  <si>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</si>
  <si>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</si>
  <si>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</si>
  <si>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</si>
  <si>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</si>
  <si>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</si>
  <si>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</si>
  <si>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</si>
  <si>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</si>
  <si>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</si>
  <si>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</si>
  <si>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</si>
  <si>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</si>
  <si>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</si>
  <si>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</si>
  <si>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</si>
  <si>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</si>
  <si>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</si>
  <si>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</si>
  <si>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</si>
  <si>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</si>
  <si>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</si>
  <si>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</si>
  <si>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</si>
  <si>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</si>
  <si>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</si>
  <si>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</si>
  <si>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</si>
  <si>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</si>
  <si>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</si>
  <si>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</si>
  <si>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</si>
  <si>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</si>
  <si>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</si>
  <si>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</si>
  <si>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</si>
  <si>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</si>
  <si>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</si>
  <si>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</si>
  <si>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</si>
  <si>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</si>
  <si>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</si>
  <si>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</si>
  <si>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</si>
  <si>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</si>
  <si>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</si>
  <si>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</si>
  <si>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</si>
  <si>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</si>
  <si>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</si>
  <si>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</si>
  <si>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</si>
  <si>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</si>
  <si>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</si>
  <si>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</si>
  <si>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</si>
  <si>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</si>
  <si>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</si>
  <si>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</si>
  <si>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</si>
  <si>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</si>
  <si>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</si>
  <si>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</si>
  <si>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</si>
  <si>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</si>
  <si>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</si>
  <si>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</si>
  <si>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</si>
  <si>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</si>
  <si>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</si>
  <si>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</si>
  <si>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</si>
  <si>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</si>
  <si>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</si>
  <si>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</si>
  <si>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</si>
  <si>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</si>
  <si>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</si>
  <si>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</si>
  <si>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</si>
  <si>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</si>
  <si>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</si>
  <si>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</si>
  <si>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</si>
  <si>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</si>
  <si>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</si>
  <si>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</si>
  <si>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</si>
  <si>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</si>
  <si>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</si>
  <si>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</si>
  <si>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</si>
  <si>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</si>
  <si>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</si>
  <si>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</si>
  <si>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</si>
  <si>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</si>
  <si>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</si>
  <si>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</si>
  <si>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</si>
  <si>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</si>
  <si>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</si>
  <si>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</si>
  <si>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</si>
  <si>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</si>
  <si>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</si>
  <si>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</si>
  <si>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</si>
  <si>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</si>
  <si>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</si>
  <si>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</si>
  <si>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</si>
  <si>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</si>
  <si>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</si>
  <si>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</si>
  <si>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</si>
  <si>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</si>
  <si>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</si>
  <si>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</si>
  <si>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</si>
  <si>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</si>
  <si>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</si>
  <si>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</si>
  <si>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</si>
  <si>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</si>
  <si>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</si>
  <si>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</si>
  <si>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</si>
  <si>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</si>
  <si>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</si>
  <si>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</si>
  <si>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</si>
  <si>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</si>
  <si>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</si>
  <si>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</si>
  <si>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</si>
  <si>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</si>
  <si>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</si>
  <si>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</si>
  <si>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</si>
  <si>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</si>
  <si>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</si>
  <si>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</si>
  <si>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</si>
  <si>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</si>
  <si>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</si>
  <si>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</si>
  <si>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</si>
  <si>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</si>
  <si>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</si>
  <si>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</si>
  <si>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</si>
  <si>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</si>
  <si>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</si>
  <si>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</si>
  <si>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</si>
  <si>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</si>
  <si>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</si>
  <si>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</si>
  <si>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</si>
  <si>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</si>
  <si>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</si>
  <si>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</si>
  <si>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</si>
  <si>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</si>
  <si>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</si>
  <si>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</si>
  <si>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</si>
  <si>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</si>
  <si>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</si>
  <si>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</si>
  <si>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</si>
  <si>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</si>
  <si>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</si>
  <si>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</si>
  <si>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</si>
  <si>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</si>
  <si>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</si>
  <si>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</si>
  <si>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</si>
  <si>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</si>
  <si>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</si>
  <si>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</si>
  <si>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</si>
  <si>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</si>
  <si>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</si>
  <si>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</si>
  <si>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</si>
  <si>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</si>
  <si>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</si>
  <si>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</si>
  <si>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</si>
  <si>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</si>
  <si>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</si>
  <si>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</si>
  <si>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</si>
  <si>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</si>
  <si>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</si>
  <si>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</si>
  <si>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</si>
  <si>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</si>
  <si>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</si>
  <si>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</si>
  <si>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</si>
  <si>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</si>
  <si>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</si>
  <si>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</si>
  <si>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</si>
  <si>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</si>
  <si>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</si>
  <si>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</si>
  <si>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</si>
  <si>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</si>
  <si>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</si>
  <si>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</si>
  <si>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</si>
  <si>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</si>
  <si>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</si>
  <si>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</si>
  <si>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</si>
  <si>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</si>
  <si>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</si>
  <si>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</si>
  <si>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</si>
  <si>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</si>
  <si>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</si>
  <si>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</si>
  <si>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</si>
  <si>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</si>
  <si>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</si>
  <si>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</si>
  <si>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</si>
  <si>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</si>
  <si>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</si>
  <si>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</si>
  <si>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</si>
  <si>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</si>
  <si>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</si>
  <si>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</si>
  <si>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</si>
  <si>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</si>
  <si>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</si>
  <si>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</si>
  <si>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</si>
  <si>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</si>
  <si>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</si>
  <si>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</si>
  <si>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</si>
  <si>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</si>
  <si>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</si>
  <si>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</si>
  <si>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</si>
  <si>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</si>
  <si>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</si>
  <si>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</si>
  <si>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</si>
  <si>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</si>
  <si>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</si>
  <si>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</si>
  <si>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</si>
  <si>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</si>
  <si>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</si>
  <si>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</si>
  <si>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</si>
  <si>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</si>
  <si>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</si>
  <si>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</si>
  <si>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</si>
  <si>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</si>
  <si>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</si>
  <si>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</si>
  <si>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</si>
  <si>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</si>
  <si>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</si>
  <si>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</si>
  <si>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</si>
  <si>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</si>
  <si>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</si>
  <si>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</si>
  <si>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</si>
  <si>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</si>
  <si>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</si>
  <si>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</si>
  <si>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</si>
  <si>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</si>
  <si>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</si>
  <si>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</si>
  <si>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</si>
  <si>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</si>
  <si>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</si>
  <si>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</si>
  <si>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</si>
  <si>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</si>
  <si>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</si>
  <si>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</si>
  <si>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</si>
  <si>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</si>
  <si>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</si>
  <si>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</si>
  <si>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</si>
  <si>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</si>
  <si>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</si>
  <si>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</si>
  <si>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</si>
  <si>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</si>
  <si>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</si>
  <si>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</si>
  <si>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</si>
  <si>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</si>
  <si>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</si>
  <si>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</si>
  <si>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</si>
  <si>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</si>
  <si>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</si>
  <si>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</si>
  <si>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</si>
  <si>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</si>
  <si>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</si>
  <si>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</si>
  <si>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</si>
  <si>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</si>
  <si>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</si>
  <si>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</si>
  <si>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</si>
  <si>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</si>
  <si>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</si>
  <si>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</si>
  <si>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</si>
  <si>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</si>
  <si>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</si>
  <si>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</si>
  <si>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</si>
  <si>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</si>
  <si>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</si>
  <si>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</si>
  <si>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</si>
  <si>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</si>
  <si>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</si>
  <si>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</si>
  <si>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</si>
  <si>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</si>
  <si>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</si>
  <si>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</si>
  <si>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</si>
  <si>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</si>
  <si>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</si>
  <si>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</si>
  <si>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</si>
  <si>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</si>
  <si>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</si>
  <si>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</si>
  <si>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</si>
  <si>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</si>
  <si>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</si>
  <si>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</si>
  <si>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</si>
  <si>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</si>
  <si>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</si>
  <si>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</si>
  <si>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</si>
  <si>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</si>
  <si>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</si>
  <si>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</si>
  <si>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</si>
  <si>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</si>
  <si>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</si>
  <si>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</si>
  <si>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</si>
  <si>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</si>
  <si>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</si>
  <si>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</si>
  <si>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</si>
  <si>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</si>
  <si>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</si>
  <si>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</si>
  <si>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</si>
  <si>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</si>
  <si>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</si>
  <si>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</si>
  <si>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</si>
  <si>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</si>
  <si>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</si>
  <si>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</si>
  <si>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</si>
  <si>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</si>
  <si>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</si>
  <si>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</si>
  <si>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</si>
  <si>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</si>
  <si>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</si>
  <si>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</si>
  <si>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</si>
  <si>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</si>
  <si>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</si>
  <si>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</si>
  <si>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</si>
  <si>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</si>
  <si>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</si>
  <si>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</si>
  <si>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</si>
  <si>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</si>
  <si>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</si>
  <si>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</si>
  <si>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</si>
  <si>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</si>
  <si>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</si>
  <si>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</si>
  <si>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</si>
  <si>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</si>
  <si>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</si>
  <si>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</si>
  <si>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</si>
  <si>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</si>
  <si>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</si>
  <si>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</si>
  <si>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</si>
  <si>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</si>
  <si>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</si>
  <si>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</si>
  <si>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</si>
  <si>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</si>
  <si>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</si>
  <si>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</si>
  <si>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</si>
  <si>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</si>
  <si>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</si>
  <si>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</si>
  <si>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</si>
  <si>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</si>
  <si>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</si>
  <si>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</si>
  <si>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</si>
  <si>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</si>
  <si>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</si>
  <si>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</si>
  <si>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</si>
  <si>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</si>
  <si>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</si>
  <si>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</si>
  <si>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</si>
  <si>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</si>
  <si>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</si>
  <si>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</si>
  <si>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</si>
  <si>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</si>
  <si>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</si>
  <si>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</si>
  <si>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</si>
  <si>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</si>
  <si>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</si>
  <si>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</si>
  <si>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</si>
  <si>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</si>
  <si>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</si>
  <si>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</si>
  <si>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</si>
  <si>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</si>
  <si>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</si>
  <si>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</si>
  <si>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</si>
  <si>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</si>
  <si>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</si>
  <si>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</si>
  <si>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</si>
  <si>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</si>
  <si>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</si>
  <si>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</si>
  <si>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</si>
  <si>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</si>
  <si>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</si>
  <si>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</si>
  <si>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</si>
  <si>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</si>
  <si>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</si>
  <si>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</si>
  <si>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</si>
  <si>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</si>
  <si>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</si>
  <si>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</si>
  <si>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</si>
  <si>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</si>
  <si>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</si>
  <si>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</si>
  <si>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</si>
  <si>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</si>
  <si>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</si>
  <si>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</si>
  <si>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</si>
  <si>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</si>
  <si>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</si>
  <si>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</si>
  <si>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</si>
  <si>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</si>
  <si>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</si>
  <si>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</si>
  <si>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</si>
  <si>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</si>
  <si>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</si>
  <si>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</si>
  <si>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</si>
  <si>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</si>
  <si>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</si>
  <si>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</si>
  <si>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</si>
  <si>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</si>
  <si>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</si>
  <si>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</si>
  <si>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</si>
  <si>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</si>
  <si>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</si>
  <si>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</si>
  <si>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</si>
  <si>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</si>
  <si>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</si>
  <si>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</si>
  <si>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</si>
  <si>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</si>
  <si>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</si>
  <si>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</si>
  <si>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</si>
  <si>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</si>
  <si>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</si>
  <si>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</si>
  <si>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</si>
  <si>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</si>
  <si>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</si>
  <si>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</si>
  <si>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</si>
  <si>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</si>
  <si>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</si>
  <si>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</si>
  <si>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</si>
  <si>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</si>
  <si>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</si>
  <si>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</si>
  <si>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</si>
  <si>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</si>
  <si>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</si>
  <si>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</si>
  <si>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</si>
  <si>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</si>
  <si>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</si>
  <si>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</si>
  <si>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</si>
  <si>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</si>
  <si>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</si>
  <si>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</si>
  <si>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</si>
  <si>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</si>
  <si>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</si>
  <si>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</si>
  <si>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</si>
  <si>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</si>
  <si>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</si>
  <si>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</si>
  <si>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</si>
  <si>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</si>
  <si>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</si>
  <si>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</si>
  <si>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</si>
  <si>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</si>
  <si>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</si>
  <si>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</si>
  <si>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</si>
  <si>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</si>
  <si>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</si>
  <si>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</si>
  <si>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</si>
  <si>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</si>
  <si>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</si>
  <si>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</si>
  <si>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</si>
  <si>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</si>
  <si>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</si>
  <si>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</si>
  <si>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</si>
  <si>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</si>
  <si>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</si>
  <si>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</si>
  <si>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</si>
  <si>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</si>
  <si>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</si>
  <si>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</si>
  <si>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</si>
  <si>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</si>
  <si>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</si>
  <si>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</si>
  <si>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</si>
  <si>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</si>
  <si>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</si>
  <si>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</si>
  <si>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</si>
  <si>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</si>
  <si>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</si>
  <si>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</si>
  <si>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</si>
  <si>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</si>
  <si>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</si>
  <si>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</si>
  <si>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</si>
  <si>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</si>
  <si>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</si>
  <si>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</si>
  <si>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</si>
  <si>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</si>
  <si>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</si>
  <si>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</si>
  <si>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</si>
  <si>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</si>
  <si>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</si>
  <si>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</si>
  <si>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</si>
  <si>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</si>
  <si>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</si>
  <si>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</si>
  <si>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</si>
  <si>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</si>
  <si>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</si>
  <si>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</si>
  <si>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</si>
  <si>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</si>
  <si>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</si>
  <si>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</si>
  <si>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</si>
  <si>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</si>
  <si>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</si>
  <si>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</si>
  <si>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</si>
  <si>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</si>
  <si>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</si>
  <si>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</si>
  <si>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</si>
  <si>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</si>
  <si>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</si>
  <si>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</si>
  <si>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</si>
  <si>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</si>
  <si>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</si>
  <si>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</si>
  <si>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</si>
  <si>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</si>
  <si>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</si>
  <si>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</si>
  <si>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</si>
  <si>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</si>
  <si>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</si>
  <si>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</si>
  <si>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</si>
  <si>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</si>
  <si>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</si>
  <si>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</si>
  <si>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</si>
  <si>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</si>
  <si>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</si>
  <si>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</si>
  <si>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</si>
  <si>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</si>
  <si>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</si>
  <si>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</si>
  <si>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</si>
  <si>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</si>
  <si>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</si>
  <si>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</si>
  <si>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</si>
  <si>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</si>
  <si>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</si>
  <si>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</si>
  <si>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</si>
  <si>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</si>
  <si>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</si>
  <si>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</si>
  <si>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</si>
  <si>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</si>
  <si>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</si>
  <si>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</si>
  <si>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</si>
  <si>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</si>
  <si>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</si>
  <si>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</si>
  <si>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</si>
  <si>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</si>
  <si>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</si>
  <si>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</si>
  <si>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</si>
  <si>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</si>
  <si>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</si>
  <si>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</si>
  <si>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</si>
  <si>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</si>
  <si>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</si>
  <si>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</si>
  <si>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</si>
  <si>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</si>
  <si>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</si>
  <si>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</si>
  <si>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</si>
  <si>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</si>
  <si>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</si>
  <si>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</si>
  <si>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</si>
  <si>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</si>
  <si>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</si>
  <si>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</si>
  <si>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</si>
  <si>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</si>
  <si>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</si>
  <si>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</si>
  <si>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</si>
  <si>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</si>
  <si>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</si>
  <si>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</si>
  <si>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</si>
  <si>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</si>
  <si>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</si>
  <si>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</si>
  <si>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</si>
  <si>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</si>
  <si>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</si>
  <si>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</si>
  <si>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</si>
  <si>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</si>
  <si>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</si>
  <si>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</si>
  <si>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</si>
  <si>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</si>
  <si>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</si>
  <si>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</si>
  <si>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</si>
  <si>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</si>
  <si>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</si>
  <si>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</si>
  <si>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</si>
  <si>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</si>
  <si>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</si>
  <si>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</si>
  <si>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</si>
  <si>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</si>
  <si>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</si>
  <si>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</si>
  <si>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</si>
  <si>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</si>
  <si>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</si>
  <si>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</si>
  <si>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</si>
  <si>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</si>
  <si>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</si>
  <si>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</si>
  <si>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</si>
  <si>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</si>
  <si>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</si>
  <si>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</si>
  <si>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</si>
  <si>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</si>
  <si>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</si>
  <si>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</si>
  <si>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</si>
  <si>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</si>
  <si>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</si>
  <si>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</si>
  <si>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</si>
  <si>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</si>
  <si>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</si>
  <si>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</si>
  <si>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</si>
  <si>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</si>
  <si>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</si>
  <si>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</si>
  <si>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</si>
  <si>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</si>
  <si>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</si>
  <si>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</si>
  <si>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</si>
  <si>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</si>
  <si>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</si>
  <si>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</si>
  <si>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</si>
  <si>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</si>
  <si>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</si>
  <si>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</si>
  <si>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</si>
  <si>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</si>
  <si>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</si>
  <si>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</si>
  <si>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</si>
  <si>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</si>
  <si>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</si>
  <si>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</si>
  <si>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</si>
  <si>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</si>
  <si>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</si>
  <si>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</si>
  <si>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</si>
  <si>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</si>
  <si>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</si>
  <si>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</si>
  <si>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</si>
  <si>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</si>
  <si>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</si>
  <si>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</si>
  <si>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</si>
  <si>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</si>
  <si>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</si>
  <si>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</si>
  <si>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</si>
  <si>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</si>
  <si>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</si>
  <si>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</si>
  <si>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</si>
  <si>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</si>
  <si>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</si>
  <si>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</si>
  <si>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</si>
  <si>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</si>
  <si>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</si>
  <si>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</si>
  <si>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</si>
  <si>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</si>
  <si>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</si>
  <si>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</si>
  <si>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</si>
  <si>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</si>
  <si>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</si>
  <si>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</si>
  <si>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</si>
  <si>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</si>
  <si>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</si>
  <si>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</si>
  <si>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</si>
  <si>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</si>
  <si>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</si>
  <si>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</si>
  <si>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</si>
  <si>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</si>
  <si>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</si>
  <si>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</si>
  <si>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</si>
  <si>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</si>
  <si>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</si>
  <si>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</si>
  <si>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</si>
  <si>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</si>
  <si>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</si>
  <si>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</si>
  <si>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</si>
  <si>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</si>
  <si>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</si>
  <si>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</si>
  <si>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</si>
  <si>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</si>
  <si>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</si>
  <si>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</si>
  <si>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</si>
  <si>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</si>
  <si>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</si>
  <si>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</si>
  <si>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</si>
  <si>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</si>
  <si>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</si>
  <si>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</si>
  <si>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</si>
  <si>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</si>
  <si>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</si>
  <si>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</si>
  <si>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</si>
  <si>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</si>
  <si>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</si>
  <si>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</si>
  <si>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</si>
  <si>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</si>
  <si>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</si>
  <si>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</si>
  <si>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</si>
  <si>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</si>
  <si>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</si>
  <si>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</si>
  <si>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</si>
  <si>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</si>
  <si>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</si>
  <si>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</si>
  <si>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</si>
  <si>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</si>
  <si>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</si>
  <si>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</si>
  <si>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</si>
  <si>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</si>
  <si>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</si>
  <si>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</si>
  <si>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</si>
  <si>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</si>
  <si>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</si>
  <si>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</si>
  <si>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</si>
  <si>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</si>
  <si>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</si>
  <si>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</si>
  <si>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</si>
  <si>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</si>
  <si>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</si>
  <si>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</si>
  <si>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</si>
  <si>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</si>
  <si>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</si>
  <si>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</si>
  <si>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</si>
  <si>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</si>
  <si>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</si>
  <si>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</si>
  <si>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</si>
  <si>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</si>
  <si>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</si>
  <si>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</si>
  <si>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</si>
  <si>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</si>
  <si>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</si>
  <si>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</si>
  <si>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</si>
  <si>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</si>
  <si>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</si>
  <si>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</si>
  <si>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</si>
  <si>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</si>
  <si>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</si>
  <si>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</si>
  <si>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</si>
  <si>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</si>
  <si>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</si>
  <si>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</si>
  <si>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</si>
  <si>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</si>
  <si>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</si>
  <si>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</si>
  <si>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</si>
  <si>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</si>
  <si>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</si>
  <si>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</si>
  <si>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</si>
  <si>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</si>
  <si>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</si>
  <si>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</si>
  <si>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</si>
  <si>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</si>
  <si>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</si>
  <si>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</si>
  <si>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</si>
  <si>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</si>
  <si>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</si>
  <si>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</si>
  <si>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</si>
  <si>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</si>
  <si>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</si>
  <si>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</si>
  <si>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</si>
  <si>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</si>
  <si>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</si>
  <si>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</si>
  <si>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</si>
  <si>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</si>
  <si>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</si>
  <si>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</si>
  <si>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</si>
  <si>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</si>
  <si>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</si>
  <si>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</si>
  <si>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</si>
  <si>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</si>
  <si>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</si>
  <si>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</si>
  <si>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</si>
  <si>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</si>
  <si>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</si>
  <si>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</si>
  <si>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</si>
  <si>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</si>
  <si>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</si>
  <si>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</si>
  <si>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</si>
  <si>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</si>
  <si>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</si>
  <si>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</si>
  <si>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</si>
  <si>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</si>
  <si>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</si>
  <si>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</si>
  <si>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</si>
  <si>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</si>
  <si>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</si>
  <si>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</si>
  <si>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</si>
  <si>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</si>
  <si>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</si>
  <si>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</si>
  <si>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</si>
  <si>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</si>
  <si>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</si>
  <si>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</si>
  <si>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</si>
  <si>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</si>
  <si>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</si>
  <si>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</si>
  <si>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</si>
  <si>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</si>
  <si>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</si>
  <si>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</si>
  <si>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</si>
  <si>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</si>
  <si>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</si>
  <si>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</si>
  <si>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</si>
  <si>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</si>
  <si>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</si>
  <si>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</si>
  <si>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</si>
  <si>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</si>
  <si>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</si>
  <si>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</si>
  <si>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</si>
  <si>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</si>
  <si>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</si>
  <si>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</si>
  <si>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</si>
  <si>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</si>
  <si>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</si>
  <si>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</si>
  <si>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</si>
  <si>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</si>
  <si>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</si>
  <si>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</si>
  <si>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</si>
  <si>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</si>
  <si>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</si>
  <si>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</si>
  <si>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</si>
  <si>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</si>
  <si>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</si>
  <si>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</si>
  <si>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</si>
  <si>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</si>
  <si>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</si>
  <si>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</si>
  <si>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</si>
  <si>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</si>
  <si>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</si>
  <si>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</si>
  <si>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</si>
  <si>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</si>
  <si>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</si>
  <si>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</si>
  <si>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</si>
  <si>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</si>
  <si>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</si>
  <si>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</si>
  <si>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</si>
  <si>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</si>
  <si>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</si>
  <si>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</si>
  <si>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</si>
  <si>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</si>
  <si>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</si>
  <si>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</si>
  <si>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</si>
  <si>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</si>
  <si>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</si>
  <si>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</si>
  <si>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</si>
  <si>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</si>
  <si>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</si>
  <si>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</si>
  <si>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</si>
  <si>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</si>
  <si>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</si>
  <si>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</si>
  <si>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</si>
  <si>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</si>
  <si>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</si>
  <si>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</si>
  <si>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</si>
  <si>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</si>
  <si>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</si>
  <si>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</si>
  <si>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</si>
  <si>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</si>
  <si>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</si>
  <si>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</si>
  <si>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</si>
  <si>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</si>
  <si>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</si>
  <si>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</si>
  <si>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</si>
  <si>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</si>
  <si>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</si>
  <si>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</si>
  <si>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</si>
  <si>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</si>
  <si>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</si>
  <si>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</si>
  <si>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</si>
  <si>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</si>
  <si>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</si>
  <si>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</si>
  <si>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</si>
  <si>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</si>
  <si>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</si>
  <si>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</si>
  <si>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</si>
  <si>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</si>
  <si>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</si>
  <si>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</si>
  <si>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</si>
  <si>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</si>
  <si>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</si>
  <si>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</si>
  <si>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</si>
  <si>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</si>
  <si>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</si>
  <si>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</si>
  <si>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</si>
  <si>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</si>
  <si>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</si>
  <si>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</si>
  <si>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</si>
  <si>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</si>
  <si>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</si>
  <si>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</si>
  <si>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</si>
  <si>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</si>
  <si>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</si>
  <si>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</si>
  <si>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</si>
  <si>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</si>
  <si>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</si>
  <si>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</si>
  <si>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</si>
  <si>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</si>
  <si>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</si>
  <si>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</si>
  <si>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</si>
  <si>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</si>
  <si>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</si>
  <si>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</si>
  <si>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</si>
  <si>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</si>
  <si>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</si>
  <si>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</si>
  <si>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</si>
  <si>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</si>
  <si>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</si>
  <si>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</si>
  <si>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</si>
  <si>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</si>
  <si>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</si>
  <si>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</si>
  <si>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</si>
  <si>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</si>
  <si>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</si>
  <si>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</si>
  <si>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</si>
  <si>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</si>
  <si>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</si>
  <si>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</si>
  <si>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</si>
  <si>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</si>
  <si>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</si>
  <si>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</si>
  <si>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</si>
  <si>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</si>
  <si>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</si>
  <si>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</si>
  <si>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</si>
  <si>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</si>
  <si>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</si>
  <si>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</si>
  <si>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</si>
  <si>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</si>
  <si>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</si>
  <si>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</si>
  <si>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</si>
  <si>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</si>
  <si>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</si>
  <si>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</si>
  <si>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</si>
  <si>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</si>
  <si>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</si>
  <si>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</si>
  <si>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</si>
  <si>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</si>
  <si>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</si>
  <si>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</si>
  <si>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</si>
  <si>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</si>
  <si>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</si>
  <si>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</si>
  <si>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</si>
  <si>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</si>
  <si>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</si>
  <si>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</si>
  <si>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</si>
  <si>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</si>
  <si>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</si>
  <si>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</si>
  <si>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</si>
  <si>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</si>
  <si>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</si>
  <si>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</si>
  <si>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</si>
  <si>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</si>
  <si>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</si>
  <si>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</si>
  <si>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</si>
  <si>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</si>
  <si>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</si>
  <si>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</si>
  <si>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</si>
  <si>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</si>
  <si>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</si>
  <si>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</si>
  <si>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</si>
  <si>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</si>
  <si>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</si>
  <si>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</si>
  <si>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</si>
  <si>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</si>
  <si>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</si>
  <si>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</si>
  <si>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</si>
  <si>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</si>
  <si>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</si>
  <si>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</si>
  <si>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</si>
  <si>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</si>
  <si>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</si>
  <si>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</si>
  <si>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</si>
  <si>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</si>
  <si>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</si>
  <si>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</si>
  <si>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</si>
  <si>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</si>
  <si>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</si>
  <si>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</si>
  <si>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</si>
  <si>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</si>
  <si>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</si>
  <si>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</si>
  <si>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</si>
  <si>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</si>
  <si>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</si>
  <si>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</si>
  <si>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</si>
  <si>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</si>
  <si>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</si>
  <si>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</si>
  <si>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</si>
  <si>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</si>
  <si>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</si>
  <si>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</si>
  <si>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</si>
  <si>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</si>
  <si>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</si>
  <si>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</si>
  <si>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</si>
  <si>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</si>
  <si>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</si>
  <si>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</si>
  <si>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</si>
  <si>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</si>
  <si>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</si>
  <si>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</si>
  <si>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</si>
  <si>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</si>
  <si>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</si>
  <si>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</si>
  <si>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</si>
  <si>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</si>
  <si>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</si>
  <si>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</si>
  <si>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</si>
  <si>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</si>
  <si>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</si>
  <si>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</si>
  <si>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</si>
  <si>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</si>
  <si>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</si>
  <si>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</si>
  <si>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</si>
  <si>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</si>
  <si>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</si>
  <si>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</si>
  <si>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</si>
  <si>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</si>
  <si>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</si>
  <si>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</si>
  <si>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</si>
  <si>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</si>
  <si>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</si>
  <si>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</si>
  <si>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</si>
  <si>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</si>
  <si>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</si>
  <si>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</si>
  <si>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</si>
  <si>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</si>
  <si>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</si>
  <si>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</si>
  <si>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</si>
  <si>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</si>
  <si>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</si>
  <si>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</si>
  <si>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</si>
  <si>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</si>
  <si>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</si>
  <si>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</si>
  <si>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</si>
  <si>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</si>
  <si>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</si>
  <si>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</si>
  <si>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</si>
  <si>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</si>
  <si>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</si>
  <si>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</si>
  <si>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</si>
  <si>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</si>
  <si>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</si>
  <si>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</si>
  <si>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</si>
  <si>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</si>
  <si>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</si>
  <si>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</si>
  <si>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</si>
  <si>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</si>
  <si>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</si>
  <si>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</si>
  <si>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</si>
  <si>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</si>
  <si>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</si>
  <si>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</si>
  <si>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</si>
  <si>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</si>
  <si>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</si>
  <si>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</si>
  <si>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</si>
  <si>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</si>
  <si>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</si>
  <si>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</si>
  <si>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</si>
  <si>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</si>
  <si>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</si>
  <si>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</si>
  <si>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</si>
  <si>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</si>
  <si>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</si>
  <si>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</si>
  <si>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</si>
  <si>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</si>
  <si>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</si>
  <si>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</si>
  <si>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</si>
  <si>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</si>
  <si>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</si>
  <si>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</si>
  <si>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</si>
  <si>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</si>
  <si>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</si>
  <si>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</si>
  <si>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</si>
  <si>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</si>
  <si>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</si>
  <si>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</si>
  <si>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</si>
  <si>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</si>
  <si>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</si>
  <si>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</si>
  <si>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</si>
  <si>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</si>
  <si>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</si>
  <si>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</si>
  <si>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</si>
  <si>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</si>
  <si>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</si>
  <si>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</si>
  <si>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</si>
  <si>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</si>
  <si>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</si>
  <si>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</si>
  <si>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</si>
  <si>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</si>
  <si>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</si>
  <si>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</si>
  <si>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</si>
  <si>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</si>
  <si>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</si>
  <si>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</si>
  <si>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</si>
  <si>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</si>
  <si>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</si>
  <si>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</si>
  <si>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</si>
  <si>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</si>
  <si>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</si>
  <si>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</si>
  <si>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</si>
  <si>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</si>
  <si>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</si>
  <si>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</si>
  <si>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</si>
  <si>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</si>
  <si>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</si>
  <si>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</si>
  <si>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</si>
  <si>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</si>
  <si>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</si>
  <si>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</si>
  <si>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</si>
  <si>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</si>
  <si>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</si>
  <si>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</si>
  <si>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</si>
  <si>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</si>
  <si>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</si>
  <si>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</si>
  <si>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</si>
  <si>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</si>
  <si>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</si>
  <si>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</si>
  <si>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</si>
  <si>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</si>
  <si>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</si>
  <si>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</si>
  <si>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</si>
  <si>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</si>
  <si>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</si>
  <si>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</si>
  <si>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</si>
  <si>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</si>
  <si>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</si>
  <si>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</si>
  <si>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</si>
  <si>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</si>
  <si>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</si>
  <si>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</si>
  <si>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</si>
  <si>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</si>
  <si>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</si>
  <si>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</si>
  <si>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</si>
  <si>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</si>
  <si>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</si>
  <si>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</si>
  <si>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</si>
  <si>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</si>
  <si>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</si>
  <si>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</si>
  <si>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</si>
  <si>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</si>
  <si>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</si>
  <si>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</si>
  <si>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</si>
  <si>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</si>
  <si>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</si>
  <si>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</si>
  <si>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</si>
  <si>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</si>
  <si>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</si>
  <si>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</si>
  <si>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</si>
  <si>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</si>
  <si>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</si>
  <si>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</si>
  <si>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</si>
  <si>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</si>
  <si>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</si>
  <si>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</si>
  <si>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</si>
  <si>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</si>
  <si>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</si>
  <si>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</si>
  <si>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</si>
  <si>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</si>
  <si>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</si>
  <si>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</si>
  <si>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</si>
  <si>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</si>
  <si>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</si>
  <si>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</si>
  <si>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</si>
  <si>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</si>
  <si>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</si>
  <si>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</si>
  <si>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</si>
  <si>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</si>
  <si>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</si>
  <si>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</si>
  <si>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</si>
  <si>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</si>
  <si>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</si>
  <si>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</si>
  <si>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</si>
  <si>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</si>
  <si>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</si>
  <si>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</si>
  <si>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</si>
  <si>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</si>
  <si>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</si>
  <si>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</si>
  <si>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</si>
  <si>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</si>
  <si>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</si>
  <si>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</si>
  <si>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</si>
  <si>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</si>
  <si>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</si>
  <si>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</si>
  <si>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</si>
  <si>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</si>
  <si>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</si>
  <si>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</si>
  <si>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</si>
  <si>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</si>
  <si>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</si>
  <si>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</si>
  <si>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</si>
  <si>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</si>
  <si>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</si>
  <si>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</si>
  <si>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</si>
  <si>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</si>
  <si>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</si>
  <si>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</si>
  <si>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</si>
  <si>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</si>
  <si>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</si>
  <si>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</si>
  <si>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</si>
  <si>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</si>
  <si>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</si>
  <si>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</si>
  <si>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</si>
  <si>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</si>
  <si>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</si>
  <si>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</si>
  <si>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</si>
  <si>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</si>
  <si>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</si>
  <si>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</si>
  <si>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</si>
  <si>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</si>
  <si>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</si>
  <si>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</si>
  <si>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</si>
  <si>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</si>
  <si>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</si>
  <si>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</si>
  <si>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</si>
  <si>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</si>
  <si>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</si>
  <si>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</si>
  <si>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</si>
  <si>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</si>
  <si>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</si>
  <si>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</si>
  <si>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</si>
  <si>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</si>
  <si>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</si>
  <si>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</si>
  <si>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</si>
  <si>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</si>
  <si>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</si>
  <si>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</si>
  <si>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</si>
  <si>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</si>
  <si>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</si>
  <si>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</si>
  <si>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</si>
  <si>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</si>
  <si>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</si>
  <si>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</si>
  <si>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</si>
  <si>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</si>
  <si>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</si>
  <si>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</si>
  <si>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</si>
  <si>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</si>
  <si>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</si>
  <si>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</si>
  <si>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</si>
  <si>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</si>
  <si>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</si>
  <si>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</si>
  <si>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</si>
  <si>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</si>
  <si>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</si>
  <si>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</si>
  <si>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</si>
  <si>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</si>
  <si>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</si>
  <si>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</si>
  <si>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</si>
  <si>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</si>
  <si>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</si>
  <si>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</si>
  <si>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</si>
  <si>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</si>
  <si>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</si>
  <si>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</si>
  <si>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</si>
  <si>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</si>
  <si>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</si>
  <si>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</si>
  <si>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</si>
  <si>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</si>
  <si>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</si>
  <si>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</si>
  <si>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</si>
  <si>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</si>
  <si>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</si>
  <si>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</si>
  <si>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</si>
  <si>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</si>
  <si>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</si>
  <si>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</si>
  <si>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</si>
  <si>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</si>
  <si>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</si>
  <si>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</si>
  <si>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</si>
  <si>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</si>
  <si>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</si>
  <si>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</si>
  <si>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</si>
  <si>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</si>
  <si>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</si>
  <si>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</si>
  <si>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</si>
  <si>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</si>
  <si>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</si>
  <si>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</si>
  <si>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</si>
  <si>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</si>
  <si>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</si>
  <si>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</si>
  <si>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</si>
  <si>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</si>
  <si>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</si>
  <si>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</si>
  <si>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</si>
  <si>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</si>
  <si>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</si>
  <si>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</si>
  <si>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</si>
  <si>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</si>
  <si>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</si>
  <si>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</si>
  <si>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</si>
  <si>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</si>
  <si>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</si>
  <si>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</si>
  <si>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</si>
  <si>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</si>
  <si>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</si>
  <si>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</si>
  <si>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</si>
  <si>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</si>
  <si>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</si>
  <si>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</si>
  <si>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</si>
  <si>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</si>
  <si>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</si>
  <si>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</si>
  <si>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</si>
  <si>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</si>
  <si>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</si>
  <si>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</si>
  <si>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</si>
  <si>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</si>
  <si>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</si>
  <si>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</si>
  <si>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</si>
  <si>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</si>
  <si>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</si>
  <si>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</si>
  <si>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</si>
  <si>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</si>
  <si>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</si>
  <si>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</si>
  <si>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</si>
  <si>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</si>
  <si>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</si>
  <si>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</si>
  <si>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</si>
  <si>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</si>
  <si>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</si>
  <si>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</si>
  <si>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</si>
  <si>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</si>
  <si>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</si>
  <si>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</si>
  <si>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</si>
  <si>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</si>
  <si>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</si>
  <si>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</si>
  <si>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</si>
  <si>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</si>
  <si>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</si>
  <si>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</si>
  <si>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</si>
  <si>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</si>
  <si>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</si>
  <si>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</si>
  <si>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</si>
  <si>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</si>
  <si>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</si>
  <si>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</si>
  <si>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</si>
  <si>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</si>
  <si>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</si>
  <si>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</si>
  <si>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</si>
  <si>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</si>
  <si>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</si>
  <si>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</si>
  <si>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</si>
  <si>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</si>
  <si>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</si>
  <si>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</si>
  <si>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</si>
  <si>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</si>
  <si>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</si>
  <si>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</si>
  <si>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</si>
  <si>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</si>
  <si>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</si>
  <si>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</si>
  <si>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</si>
  <si>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</si>
  <si>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</si>
  <si>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</si>
  <si>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</si>
  <si>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</si>
  <si>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</si>
  <si>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</si>
  <si>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</si>
  <si>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</si>
  <si>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</si>
  <si>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</si>
  <si>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</si>
  <si>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</si>
  <si>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</si>
  <si>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</si>
  <si>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</si>
  <si>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</si>
  <si>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</si>
  <si>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</si>
  <si>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</si>
  <si>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</si>
  <si>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</si>
  <si>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</si>
  <si>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</si>
  <si>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</si>
  <si>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</si>
  <si>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</si>
  <si>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</si>
  <si>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</si>
  <si>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</si>
  <si>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</si>
  <si>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</si>
  <si>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</si>
  <si>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</si>
  <si>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</si>
  <si>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</si>
  <si>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</si>
  <si>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</si>
  <si>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</si>
  <si>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</si>
  <si>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</si>
  <si>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</si>
  <si>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</si>
  <si>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</si>
  <si>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</si>
  <si>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</si>
  <si>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</si>
  <si>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</si>
  <si>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</si>
  <si>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</si>
  <si>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</si>
  <si>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</si>
  <si>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</si>
  <si>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</si>
  <si>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</si>
  <si>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</si>
  <si>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</si>
  <si>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</si>
  <si>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</si>
  <si>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</si>
  <si>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</si>
  <si>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</si>
  <si>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</si>
  <si>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</si>
  <si>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</si>
  <si>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</si>
  <si>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</si>
  <si>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</si>
  <si>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</si>
  <si>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</si>
  <si>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</si>
  <si>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</si>
  <si>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</si>
  <si>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</si>
  <si>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</si>
  <si>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</si>
  <si>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</si>
  <si>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</si>
  <si>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</si>
  <si>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</si>
  <si>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</si>
  <si>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</si>
  <si>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</si>
  <si>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</si>
  <si>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</si>
  <si>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</si>
  <si>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</si>
  <si>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</si>
  <si>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</si>
  <si>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</si>
  <si>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</si>
  <si>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</si>
  <si>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</si>
  <si>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</si>
  <si>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</si>
  <si>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</si>
  <si>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</si>
  <si>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</si>
  <si>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</si>
  <si>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</si>
  <si>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</si>
  <si>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</si>
  <si>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</si>
  <si>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</si>
  <si>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</si>
  <si>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</si>
  <si>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</si>
  <si>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</si>
  <si>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</si>
  <si>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</si>
  <si>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</si>
  <si>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</si>
  <si>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</si>
  <si>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</si>
  <si>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</si>
  <si>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</si>
  <si>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</si>
  <si>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</si>
  <si>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</si>
  <si>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</si>
  <si>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</si>
  <si>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</si>
  <si>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</si>
  <si>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</si>
  <si>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</si>
  <si>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</si>
  <si>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</si>
  <si>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</si>
  <si>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</si>
  <si>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</si>
  <si>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</si>
  <si>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</si>
  <si>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</si>
  <si>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</si>
  <si>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</si>
  <si>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</si>
  <si>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</si>
  <si>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</si>
  <si>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</si>
  <si>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</si>
  <si>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</si>
  <si>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</si>
  <si>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</si>
  <si>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</si>
  <si>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</si>
  <si>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</si>
  <si>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</si>
  <si>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</si>
  <si>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</si>
  <si>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</si>
  <si>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</si>
  <si>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</si>
  <si>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</si>
  <si>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</si>
  <si>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</si>
  <si>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</si>
  <si>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</si>
  <si>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</si>
  <si>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</si>
  <si>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</si>
  <si>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</si>
  <si>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</si>
  <si>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</si>
  <si>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</si>
  <si>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</si>
  <si>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</si>
  <si>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</si>
  <si>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</si>
  <si>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</si>
  <si>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</si>
  <si>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</si>
  <si>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</si>
  <si>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</si>
  <si>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</si>
  <si>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</si>
  <si>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</si>
  <si>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</si>
  <si>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</si>
  <si>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</si>
  <si>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</si>
  <si>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</si>
  <si>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</si>
  <si>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</si>
  <si>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</si>
  <si>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</si>
  <si>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</si>
  <si>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</si>
  <si>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</si>
  <si>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</si>
  <si>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</si>
  <si>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</si>
  <si>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</si>
  <si>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</si>
  <si>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</si>
  <si>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</si>
  <si>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</si>
  <si>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</si>
  <si>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</si>
  <si>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</si>
  <si>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</si>
  <si>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</si>
  <si>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</si>
  <si>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</si>
  <si>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</si>
  <si>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</si>
  <si>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</si>
  <si>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</si>
  <si>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</si>
  <si>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</si>
  <si>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</si>
  <si>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</si>
  <si>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</si>
  <si>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</si>
  <si>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</si>
  <si>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</si>
  <si>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</si>
  <si>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</si>
  <si>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</si>
  <si>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</si>
  <si>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</si>
  <si>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</si>
  <si>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</si>
  <si>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</si>
  <si>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</si>
  <si>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</si>
  <si>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</si>
  <si>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</si>
  <si>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</si>
  <si>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</si>
  <si>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</si>
  <si>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</si>
  <si>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</si>
  <si>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</si>
  <si>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</si>
  <si>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</si>
  <si>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</si>
  <si>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</si>
  <si>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</si>
  <si>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</si>
  <si>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</si>
  <si>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</si>
  <si>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</si>
  <si>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</si>
  <si>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</si>
  <si>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</si>
  <si>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</si>
  <si>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</si>
  <si>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</si>
  <si>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</si>
  <si>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</si>
  <si>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</si>
  <si>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</si>
  <si>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</si>
  <si>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</si>
  <si>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</si>
  <si>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</si>
  <si>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</si>
  <si>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</si>
  <si>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</si>
  <si>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</si>
  <si>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</si>
  <si>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</si>
  <si>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</si>
  <si>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</si>
  <si>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</si>
  <si>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</si>
  <si>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</si>
  <si>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</si>
  <si>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</si>
  <si>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</si>
  <si>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</si>
  <si>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</si>
  <si>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</si>
  <si>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</si>
  <si>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</si>
  <si>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</si>
  <si>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</si>
  <si>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</si>
  <si>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</si>
  <si>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</si>
  <si>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</si>
  <si>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</si>
  <si>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</si>
  <si>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</si>
  <si>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</si>
  <si>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</si>
  <si>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</si>
  <si>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</si>
  <si>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</si>
  <si>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</si>
  <si>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</si>
  <si>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</si>
  <si>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</si>
  <si>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</si>
  <si>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</si>
  <si>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</si>
  <si>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</si>
  <si>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</si>
  <si>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</si>
  <si>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</si>
  <si>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</si>
  <si>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</si>
  <si>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</si>
  <si>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</si>
  <si>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</si>
  <si>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</si>
  <si>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</si>
  <si>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</si>
  <si>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</si>
  <si>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</si>
  <si>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</si>
  <si>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</si>
  <si>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</si>
  <si>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</si>
  <si>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</si>
  <si>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</si>
  <si>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</si>
  <si>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</si>
  <si>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</si>
  <si>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</si>
  <si>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</si>
  <si>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</si>
  <si>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</si>
  <si>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</si>
  <si>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</si>
  <si>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</si>
  <si>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</si>
  <si>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</si>
  <si>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</si>
  <si>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</si>
  <si>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</si>
  <si>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</si>
  <si>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</si>
  <si>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</si>
  <si>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</si>
  <si>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</si>
  <si>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</si>
  <si>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</si>
  <si>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</si>
  <si>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</si>
  <si>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</si>
  <si>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</si>
  <si>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</si>
  <si>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</si>
  <si>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</si>
  <si>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</si>
  <si>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</si>
  <si>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</si>
  <si>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</si>
  <si>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</si>
  <si>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</si>
  <si>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</si>
  <si>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</si>
  <si>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</si>
  <si>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</si>
  <si>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</si>
  <si>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</si>
  <si>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</si>
  <si>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</si>
  <si>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</si>
  <si>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</si>
  <si>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</si>
  <si>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</si>
  <si>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</si>
  <si>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</si>
  <si>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</si>
  <si>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</si>
  <si>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</si>
  <si>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</si>
  <si>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</si>
  <si>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</si>
  <si>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</si>
  <si>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</si>
  <si>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</si>
  <si>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</si>
  <si>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</si>
  <si>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</si>
  <si>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</si>
  <si>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</si>
  <si>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</si>
  <si>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</si>
  <si>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</si>
  <si>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</si>
  <si>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</si>
  <si>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</si>
  <si>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</si>
  <si>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</si>
  <si>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</si>
  <si>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</si>
  <si>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</si>
  <si>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</si>
  <si>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</si>
  <si>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</si>
  <si>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</si>
  <si>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</si>
  <si>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</si>
  <si>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</si>
  <si>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</si>
  <si>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</si>
  <si>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</si>
  <si>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</si>
  <si>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</si>
  <si>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</si>
  <si>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</si>
  <si>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</si>
  <si>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</si>
  <si>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</si>
  <si>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</si>
  <si>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</si>
  <si>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</si>
  <si>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</si>
  <si>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</si>
  <si>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</si>
  <si>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</si>
  <si>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</si>
  <si>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</si>
  <si>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</si>
  <si>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</si>
  <si>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</si>
  <si>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</si>
  <si>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</si>
  <si>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</si>
  <si>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</si>
  <si>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</si>
  <si>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</si>
  <si>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</si>
  <si>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</si>
  <si>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</si>
  <si>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</si>
  <si>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</si>
  <si>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</si>
  <si>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</si>
  <si>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</si>
  <si>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</si>
  <si>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</si>
  <si>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</si>
  <si>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</si>
  <si>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</si>
  <si>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</si>
  <si>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</si>
  <si>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</si>
  <si>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</si>
  <si>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</si>
  <si>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</si>
  <si>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</si>
  <si>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</si>
  <si>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</si>
  <si>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</si>
  <si>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</si>
  <si>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</si>
  <si>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</si>
  <si>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</si>
  <si>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</si>
  <si>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</si>
  <si>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</si>
  <si>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</si>
  <si>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</si>
  <si>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</si>
  <si>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</si>
  <si>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</si>
  <si>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</si>
  <si>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</si>
  <si>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</si>
  <si>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</si>
  <si>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</si>
  <si>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</si>
  <si>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</si>
  <si>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</si>
  <si>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</si>
  <si>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</si>
  <si>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</si>
  <si>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</si>
  <si>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</si>
  <si>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</si>
  <si>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</si>
  <si>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</si>
  <si>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</si>
  <si>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</si>
  <si>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</si>
  <si>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</si>
  <si>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</si>
  <si>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</si>
  <si>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</si>
  <si>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</si>
  <si>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</si>
  <si>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</si>
  <si>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</si>
  <si>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</si>
  <si>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</si>
  <si>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</si>
  <si>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</si>
  <si>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</si>
  <si>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</si>
  <si>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</si>
  <si>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</si>
  <si>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</si>
  <si>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</si>
  <si>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</si>
  <si>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</si>
  <si>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</si>
  <si>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</si>
  <si>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</si>
  <si>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</si>
  <si>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</si>
  <si>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</si>
  <si>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</si>
  <si>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</si>
  <si>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</si>
  <si>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</si>
  <si>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</si>
  <si>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</si>
  <si>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</si>
  <si>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</si>
  <si>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</si>
  <si>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</si>
  <si>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</si>
  <si>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</si>
  <si>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</si>
  <si>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</si>
  <si>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</si>
  <si>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</si>
  <si>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</si>
  <si>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</si>
  <si>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</si>
  <si>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</si>
  <si>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</si>
  <si>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</si>
  <si>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</si>
  <si>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</si>
  <si>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</si>
  <si>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</si>
  <si>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</si>
  <si>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</si>
  <si>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</si>
  <si>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</si>
  <si>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</si>
  <si>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</si>
  <si>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</si>
  <si>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</si>
  <si>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</si>
  <si>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</si>
  <si>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</si>
  <si>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</si>
  <si>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</si>
  <si>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</si>
  <si>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</si>
  <si>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</si>
  <si>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</si>
  <si>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</si>
  <si>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</si>
  <si>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</si>
  <si>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</si>
  <si>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</si>
  <si>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</si>
  <si>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</si>
  <si>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</si>
  <si>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</si>
  <si>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</si>
  <si>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</si>
  <si>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</si>
  <si>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</si>
  <si>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</si>
  <si>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</si>
  <si>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</si>
  <si>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</si>
  <si>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</si>
  <si>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</si>
  <si>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</si>
  <si>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</si>
  <si>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</si>
  <si>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</si>
  <si>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</si>
  <si>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</si>
  <si>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</si>
  <si>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</si>
  <si>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</si>
  <si>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</si>
  <si>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</si>
  <si>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</si>
  <si>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</si>
  <si>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</si>
  <si>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</si>
  <si>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</si>
  <si>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</si>
  <si>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</si>
  <si>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</si>
  <si>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</si>
  <si>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</si>
  <si>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</si>
  <si>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</si>
  <si>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</si>
  <si>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</si>
  <si>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</si>
  <si>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</si>
  <si>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</si>
  <si>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</si>
  <si>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</si>
  <si>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</si>
  <si>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</si>
  <si>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</si>
  <si>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</si>
  <si>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</si>
  <si>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</si>
  <si>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</si>
  <si>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</si>
  <si>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</si>
  <si>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</si>
  <si>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</si>
  <si>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</si>
  <si>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</si>
  <si>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</si>
  <si>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</si>
  <si>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</si>
  <si>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</si>
  <si>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</si>
  <si>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</si>
  <si>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</si>
  <si>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</si>
  <si>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</si>
  <si>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</si>
  <si>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</si>
  <si>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</si>
  <si>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</si>
  <si>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</si>
  <si>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</si>
  <si>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</si>
  <si>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</si>
  <si>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</si>
  <si>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</si>
  <si>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</si>
  <si>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</si>
  <si>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</si>
  <si>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</si>
  <si>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</si>
  <si>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</si>
  <si>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</si>
  <si>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</si>
  <si>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</si>
  <si>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</si>
  <si>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</si>
  <si>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</si>
  <si>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</si>
  <si>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</si>
  <si>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</si>
  <si>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</si>
  <si>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</si>
  <si>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</si>
  <si>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</si>
  <si>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</si>
  <si>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</si>
  <si>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</si>
  <si>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</si>
  <si>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</si>
  <si>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</si>
  <si>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</si>
  <si>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</si>
  <si>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</si>
  <si>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</si>
  <si>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</si>
  <si>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</si>
  <si>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</si>
  <si>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</si>
  <si>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</si>
  <si>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</si>
  <si>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</si>
  <si>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</si>
  <si>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</si>
  <si>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</si>
  <si>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</si>
  <si>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</si>
  <si>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</si>
  <si>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</si>
  <si>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</si>
  <si>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</si>
  <si>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</si>
  <si>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</si>
  <si>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</si>
  <si>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</si>
  <si>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</si>
  <si>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</si>
  <si>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</si>
  <si>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</si>
  <si>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</si>
  <si>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</si>
  <si>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</si>
  <si>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</si>
  <si>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</si>
  <si>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</si>
  <si>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</si>
  <si>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</si>
  <si>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</si>
  <si>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</si>
  <si>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</si>
  <si>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</si>
  <si>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</si>
  <si>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</si>
  <si>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</si>
  <si>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</si>
  <si>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</si>
  <si>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</si>
  <si>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</si>
  <si>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</si>
  <si>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</si>
  <si>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</si>
  <si>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</si>
  <si>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</si>
  <si>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</si>
  <si>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</si>
  <si>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</si>
  <si>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</si>
  <si>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</si>
  <si>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</si>
  <si>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</si>
  <si>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</si>
  <si>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</si>
  <si>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</si>
  <si>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</si>
  <si>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</si>
  <si>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</si>
  <si>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</si>
  <si>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</si>
  <si>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</si>
  <si>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</si>
  <si>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</si>
  <si>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</si>
  <si>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</si>
  <si>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</si>
  <si>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</si>
  <si>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</si>
  <si>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</si>
  <si>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</si>
  <si>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</si>
  <si>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</si>
  <si>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</si>
  <si>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</si>
  <si>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</si>
  <si>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</si>
  <si>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</si>
  <si>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</si>
  <si>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</si>
  <si>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</si>
  <si>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</si>
  <si>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</si>
  <si>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</si>
  <si>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</si>
  <si>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</si>
  <si>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</si>
  <si>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</si>
  <si>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</si>
  <si>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</si>
  <si>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</si>
  <si>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</si>
  <si>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</si>
  <si>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</si>
  <si>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</si>
  <si>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</si>
  <si>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</si>
  <si>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</si>
  <si>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</si>
  <si>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</si>
  <si>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</si>
  <si>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</si>
  <si>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</si>
  <si>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</si>
  <si>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</si>
  <si>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</si>
  <si>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</si>
  <si>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</si>
  <si>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</si>
  <si>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</si>
  <si>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</si>
  <si>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</si>
  <si>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</si>
  <si>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</si>
  <si>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</si>
  <si>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</si>
  <si>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</si>
  <si>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</si>
  <si>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</si>
  <si>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</si>
  <si>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</si>
  <si>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</si>
  <si>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</si>
  <si>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</si>
  <si>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</si>
  <si>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</si>
  <si>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</si>
  <si>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</si>
  <si>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</si>
  <si>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</si>
  <si>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</si>
  <si>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</si>
  <si>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</si>
  <si>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</si>
  <si>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</si>
  <si>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</si>
  <si>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</si>
  <si>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</si>
  <si>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</si>
  <si>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</si>
  <si>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</si>
  <si>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</si>
  <si>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</si>
  <si>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</si>
  <si>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</si>
  <si>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</si>
  <si>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</si>
  <si>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</si>
  <si>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</si>
  <si>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</si>
  <si>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</si>
  <si>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</si>
  <si>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</si>
  <si>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</si>
  <si>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</si>
  <si>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</si>
  <si>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</si>
  <si>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</si>
  <si>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</si>
  <si>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</si>
  <si>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</si>
  <si>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</si>
  <si>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</si>
  <si>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</si>
  <si>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</si>
  <si>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</si>
  <si>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</si>
  <si>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</si>
  <si>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</si>
  <si>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</si>
  <si>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</si>
  <si>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</si>
  <si>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</si>
  <si>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</si>
  <si>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</si>
  <si>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</si>
  <si>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</si>
  <si>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</si>
  <si>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</si>
  <si>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</si>
  <si>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</si>
  <si>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</si>
  <si>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</si>
  <si>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</si>
  <si>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</si>
  <si>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</si>
  <si>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</si>
  <si>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</si>
  <si>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</si>
  <si>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</si>
  <si>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</si>
  <si>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</si>
  <si>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</si>
  <si>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</si>
  <si>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</si>
  <si>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</si>
  <si>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</si>
  <si>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</si>
  <si>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</si>
  <si>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</si>
  <si>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</si>
  <si>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</si>
  <si>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</si>
  <si>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</si>
  <si>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</si>
  <si>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</si>
  <si>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</si>
  <si>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</si>
  <si>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</si>
  <si>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</si>
  <si>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</si>
  <si>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</si>
  <si>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</si>
  <si>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</si>
  <si>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</si>
  <si>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</si>
  <si>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</si>
  <si>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</si>
  <si>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</si>
  <si>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</si>
  <si>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</si>
  <si>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</si>
  <si>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</si>
  <si>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</si>
  <si>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</si>
  <si>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</si>
  <si>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</si>
  <si>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</si>
  <si>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</si>
  <si>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</si>
  <si>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</si>
  <si>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</si>
  <si>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</si>
  <si>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</si>
  <si>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</si>
  <si>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</si>
  <si>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</si>
  <si>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</si>
  <si>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</si>
  <si>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</si>
  <si>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</si>
  <si>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</si>
  <si>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</si>
  <si>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</si>
  <si>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</si>
  <si>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</si>
  <si>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</si>
  <si>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</si>
  <si>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</si>
  <si>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</si>
  <si>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</si>
  <si>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</si>
  <si>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</si>
  <si>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</si>
  <si>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</si>
  <si>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</si>
  <si>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</si>
  <si>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</si>
  <si>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</si>
  <si>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</si>
  <si>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</si>
  <si>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</si>
  <si>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</si>
  <si>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</si>
  <si>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</si>
  <si>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</si>
  <si>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</si>
  <si>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</si>
  <si>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</si>
  <si>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</si>
  <si>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</si>
  <si>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</si>
  <si>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</si>
  <si>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</si>
  <si>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</si>
  <si>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</si>
  <si>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</si>
  <si>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</si>
  <si>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</si>
  <si>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</si>
  <si>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</si>
  <si>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</si>
  <si>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</si>
  <si>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</si>
  <si>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</si>
  <si>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</si>
  <si>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</si>
  <si>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</si>
  <si>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</si>
  <si>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</si>
  <si>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</si>
  <si>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</si>
  <si>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</si>
  <si>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</si>
  <si>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</si>
  <si>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</si>
  <si>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</si>
  <si>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</si>
  <si>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</si>
  <si>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</si>
  <si>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</si>
  <si>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</si>
  <si>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</si>
  <si>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</si>
  <si>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</si>
  <si>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</si>
  <si>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</si>
  <si>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</si>
  <si>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</si>
  <si>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</si>
  <si>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</si>
  <si>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</si>
  <si>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</si>
  <si>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</si>
  <si>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</si>
  <si>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</si>
  <si>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</si>
  <si>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</si>
  <si>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</si>
  <si>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</si>
  <si>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</si>
  <si>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</si>
  <si>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</si>
  <si>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</si>
  <si>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</si>
  <si>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</si>
  <si>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</si>
  <si>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</si>
  <si>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</si>
  <si>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</si>
  <si>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</si>
  <si>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</si>
  <si>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</si>
  <si>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</si>
  <si>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</si>
  <si>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</si>
  <si>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</si>
  <si>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</si>
  <si>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</si>
  <si>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</si>
  <si>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</si>
  <si>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</si>
  <si>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</si>
  <si>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</si>
  <si>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</si>
  <si>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</si>
  <si>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</si>
  <si>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</si>
  <si>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</si>
  <si>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</si>
  <si>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</si>
  <si>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</si>
  <si>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</si>
  <si>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</si>
  <si>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</si>
  <si>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</si>
  <si>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</si>
  <si>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</si>
  <si>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</si>
  <si>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</si>
  <si>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</si>
  <si>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</si>
  <si>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</si>
  <si>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</si>
  <si>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</si>
  <si>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</si>
  <si>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</si>
  <si>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</si>
  <si>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</si>
  <si>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</si>
  <si>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</si>
  <si>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</si>
  <si>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</si>
  <si>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</si>
  <si>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</si>
  <si>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</si>
  <si>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</si>
  <si>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</si>
  <si>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</si>
  <si>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</si>
  <si>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</si>
  <si>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</si>
  <si>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</si>
  <si>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</si>
  <si>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</si>
  <si>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</si>
  <si>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</si>
  <si>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</si>
  <si>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</si>
  <si>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</si>
  <si>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</si>
  <si>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</si>
  <si>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</si>
  <si>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</si>
  <si>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</si>
  <si>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</si>
  <si>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</si>
  <si>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</si>
  <si>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</si>
  <si>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</si>
  <si>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</si>
  <si>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</si>
  <si>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</si>
  <si>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</si>
  <si>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</si>
  <si>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</si>
  <si>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</si>
  <si>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</si>
  <si>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</si>
  <si>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</si>
  <si>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</si>
  <si>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</si>
  <si>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</si>
  <si>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</si>
  <si>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</si>
  <si>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</si>
  <si>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</si>
  <si>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</si>
  <si>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</si>
  <si>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</si>
  <si>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</si>
  <si>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</si>
  <si>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</si>
  <si>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</si>
  <si>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</si>
  <si>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</si>
  <si>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</si>
  <si>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</si>
  <si>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</si>
  <si>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</si>
  <si>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</si>
  <si>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</si>
  <si>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</si>
  <si>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</si>
  <si>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</si>
  <si>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</si>
  <si>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</si>
  <si>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</si>
  <si>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</si>
  <si>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</si>
  <si>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</si>
  <si>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</si>
  <si>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</si>
  <si>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</si>
  <si>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</si>
  <si>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</si>
  <si>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</si>
  <si>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</si>
  <si>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</si>
  <si>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</si>
  <si>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</si>
  <si>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</si>
  <si>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</si>
  <si>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</si>
  <si>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</si>
  <si>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</si>
  <si>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</si>
  <si>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</si>
  <si>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</si>
  <si>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</si>
  <si>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</si>
  <si>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</si>
  <si>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</si>
  <si>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</si>
  <si>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</si>
  <si>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</si>
  <si>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</si>
  <si>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</si>
  <si>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</si>
  <si>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</si>
  <si>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</si>
  <si>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</si>
  <si>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</si>
  <si>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</si>
  <si>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</si>
  <si>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</si>
  <si>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</si>
  <si>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</si>
  <si>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</si>
  <si>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</si>
  <si>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</si>
  <si>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</si>
  <si>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</si>
  <si>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</si>
  <si>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</si>
  <si>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</si>
  <si>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</si>
  <si>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</si>
  <si>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</si>
  <si>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</si>
  <si>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</si>
  <si>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</si>
  <si>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</si>
  <si>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</si>
  <si>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</si>
  <si>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</si>
  <si>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</si>
  <si>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</si>
  <si>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</si>
  <si>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</si>
  <si>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</si>
  <si>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</si>
  <si>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</si>
  <si>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</si>
  <si>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</si>
  <si>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</si>
  <si>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</si>
  <si>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</si>
  <si>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</si>
  <si>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</si>
  <si>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</si>
  <si>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</si>
  <si>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</si>
  <si>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</si>
  <si>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</si>
  <si>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</si>
  <si>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</si>
  <si>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</si>
  <si>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</si>
  <si>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</si>
  <si>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</si>
  <si>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</si>
  <si>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</si>
  <si>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</si>
  <si>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</si>
  <si>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</si>
  <si>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</si>
  <si>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</si>
  <si>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</si>
  <si>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</si>
  <si>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</si>
  <si>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</si>
  <si>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</si>
  <si>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</si>
  <si>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</si>
  <si>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</si>
  <si>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</si>
  <si>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</si>
  <si>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</si>
  <si>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</si>
  <si>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</si>
  <si>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</si>
  <si>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</si>
  <si>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</si>
  <si>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</si>
  <si>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</si>
  <si>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</si>
  <si>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</si>
  <si>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</si>
  <si>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</si>
  <si>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</si>
  <si>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</si>
  <si>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</si>
  <si>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</si>
  <si>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</si>
  <si>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</si>
  <si>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</si>
  <si>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</si>
  <si>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</si>
  <si>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</si>
  <si>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</si>
  <si>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</si>
  <si>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</si>
  <si>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</si>
  <si>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</si>
  <si>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</si>
  <si>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</si>
  <si>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</si>
  <si>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</si>
  <si>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</si>
  <si>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</si>
  <si>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</si>
  <si>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</si>
  <si>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</si>
  <si>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</si>
  <si>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</si>
  <si>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</si>
  <si>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</si>
  <si>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</si>
  <si>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</si>
  <si>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</si>
  <si>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</si>
  <si>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</si>
  <si>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</si>
  <si>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</si>
  <si>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</si>
  <si>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</si>
  <si>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</si>
  <si>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</si>
  <si>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</si>
  <si>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</si>
  <si>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</si>
  <si>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</si>
  <si>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</si>
  <si>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</si>
  <si>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</si>
  <si>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</si>
  <si>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</si>
  <si>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</si>
  <si>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</si>
  <si>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</si>
  <si>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</si>
  <si>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</si>
  <si>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</si>
  <si>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</si>
  <si>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</si>
  <si>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</si>
  <si>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</si>
  <si>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</si>
  <si>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</si>
  <si>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</si>
  <si>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</si>
  <si>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</si>
  <si>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</si>
  <si>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</si>
  <si>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</si>
  <si>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</si>
  <si>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</si>
  <si>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</si>
  <si>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</si>
  <si>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</si>
  <si>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</si>
  <si>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</si>
  <si>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</si>
  <si>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</si>
  <si>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</si>
  <si>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</si>
  <si>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</si>
  <si>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</si>
  <si>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</si>
  <si>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</si>
  <si>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</si>
  <si>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</si>
  <si>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</si>
  <si>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</si>
  <si>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</si>
  <si>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</si>
  <si>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</si>
  <si>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</si>
  <si>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</si>
  <si>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</si>
  <si>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</si>
  <si>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</si>
  <si>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</si>
  <si>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</si>
  <si>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</si>
  <si>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</si>
  <si>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</si>
  <si>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</si>
  <si>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</si>
  <si>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</si>
  <si>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</si>
  <si>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</si>
  <si>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</si>
  <si>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</si>
  <si>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</si>
  <si>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</si>
  <si>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</si>
  <si>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</si>
  <si>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</si>
  <si>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</si>
  <si>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</si>
  <si>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</si>
  <si>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</si>
  <si>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</si>
  <si>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</si>
  <si>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</si>
  <si>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</si>
  <si>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</si>
  <si>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</si>
  <si>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</si>
  <si>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</si>
  <si>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</si>
  <si>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</si>
  <si>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</si>
  <si>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</si>
  <si>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</si>
  <si>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</si>
  <si>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</si>
  <si>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</si>
  <si>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</si>
  <si>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</si>
  <si>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</si>
  <si>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</si>
  <si>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</si>
  <si>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</si>
  <si>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</si>
  <si>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</si>
  <si>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</si>
  <si>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</si>
  <si>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</si>
  <si>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</si>
  <si>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</si>
  <si>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</si>
  <si>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</si>
  <si>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</si>
  <si>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</si>
  <si>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</si>
  <si>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</si>
  <si>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</si>
  <si>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</si>
  <si>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</si>
  <si>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</si>
  <si>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</si>
  <si>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</si>
  <si>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</si>
  <si>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</si>
  <si>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</si>
  <si>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</si>
  <si>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</si>
  <si>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</si>
  <si>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</si>
  <si>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</si>
  <si>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</si>
  <si>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</si>
  <si>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</si>
  <si>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</si>
  <si>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</si>
  <si>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</si>
  <si>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</si>
  <si>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</si>
  <si>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</si>
  <si>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</si>
  <si>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</si>
  <si>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</si>
  <si>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</si>
  <si>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</si>
  <si>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</si>
  <si>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</si>
  <si>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</si>
  <si>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</si>
  <si>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</si>
  <si>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</si>
  <si>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</si>
  <si>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</si>
  <si>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</si>
  <si>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</si>
  <si>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</si>
  <si>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</si>
  <si>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</si>
  <si>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</si>
  <si>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</si>
  <si>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</si>
  <si>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</si>
  <si>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</si>
  <si>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</si>
  <si>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</si>
  <si>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</si>
  <si>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</si>
  <si>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</si>
  <si>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</si>
  <si>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</si>
  <si>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</si>
  <si>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</si>
  <si>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</si>
  <si>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</si>
  <si>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</si>
  <si>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</si>
  <si>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</si>
  <si>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</si>
  <si>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</si>
  <si>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</si>
  <si>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</si>
  <si>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</si>
  <si>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</si>
  <si>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</si>
  <si>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</si>
  <si>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</si>
  <si>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</si>
  <si>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</si>
  <si>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</si>
  <si>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</si>
  <si>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</si>
  <si>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</si>
  <si>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</si>
  <si>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</si>
  <si>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</si>
  <si>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</si>
  <si>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</si>
  <si>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</si>
  <si>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</si>
  <si>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</si>
  <si>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</si>
  <si>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</si>
  <si>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</si>
  <si>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</si>
  <si>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</si>
  <si>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</si>
  <si>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</si>
  <si>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</si>
  <si>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</si>
  <si>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</si>
  <si>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</si>
  <si>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</si>
  <si>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</si>
  <si>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</si>
  <si>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</si>
  <si>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</si>
  <si>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</si>
  <si>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</si>
  <si>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</si>
  <si>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</si>
  <si>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</si>
  <si>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</si>
  <si>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</si>
  <si>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</si>
  <si>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</si>
  <si>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</si>
  <si>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</si>
  <si>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</si>
  <si>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</si>
  <si>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</si>
  <si>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</si>
  <si>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</si>
  <si>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</si>
  <si>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</si>
  <si>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</si>
  <si>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</si>
  <si>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</si>
  <si>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</si>
  <si>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</si>
  <si>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</si>
  <si>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</si>
  <si>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</si>
  <si>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</si>
  <si>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</si>
  <si>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</si>
  <si>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</si>
  <si>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</si>
  <si>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</si>
  <si>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</si>
  <si>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</si>
  <si>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</si>
  <si>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</si>
  <si>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</si>
  <si>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</si>
  <si>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</si>
  <si>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</si>
  <si>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</si>
  <si>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</si>
  <si>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</si>
  <si>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</si>
  <si>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</si>
  <si>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</si>
  <si>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</si>
  <si>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</si>
  <si>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</si>
  <si>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</si>
  <si>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</si>
  <si>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</si>
  <si>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</si>
  <si>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</si>
  <si>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</si>
  <si>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</si>
  <si>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</si>
  <si>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</si>
  <si>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</si>
  <si>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</si>
  <si>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</si>
  <si>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</si>
  <si>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</si>
  <si>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</si>
  <si>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</si>
  <si>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</si>
  <si>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</si>
  <si>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</si>
  <si>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</si>
  <si>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</si>
  <si>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</si>
  <si>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</si>
  <si>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</si>
  <si>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</si>
  <si>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</si>
  <si>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</si>
  <si>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</si>
  <si>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</si>
  <si>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</si>
  <si>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</si>
  <si>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</si>
  <si>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</si>
  <si>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</si>
  <si>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</si>
  <si>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</si>
  <si>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</si>
  <si>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</si>
  <si>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</si>
  <si>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</si>
  <si>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</si>
  <si>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</si>
  <si>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</si>
  <si>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</si>
  <si>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</si>
  <si>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</si>
  <si>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</si>
  <si>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</si>
  <si>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</si>
  <si>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</si>
  <si>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</si>
  <si>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</si>
  <si>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</si>
  <si>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</si>
  <si>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</si>
  <si>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</si>
  <si>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</si>
  <si>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</si>
  <si>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</si>
  <si>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</si>
  <si>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</si>
  <si>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</si>
  <si>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</si>
  <si>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</si>
  <si>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</si>
  <si>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</si>
  <si>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</si>
  <si>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</si>
  <si>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</si>
  <si>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</si>
  <si>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</si>
  <si>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</si>
  <si>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</si>
  <si>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</si>
  <si>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</si>
  <si>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</si>
  <si>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</si>
  <si>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</si>
  <si>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</si>
  <si>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</si>
  <si>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</si>
  <si>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</si>
  <si>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</si>
  <si>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</si>
  <si>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</si>
  <si>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</si>
  <si>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</si>
  <si>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</si>
  <si>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</si>
  <si>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</si>
  <si>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</si>
  <si>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</si>
  <si>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</si>
  <si>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</si>
  <si>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</si>
  <si>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</si>
  <si>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</si>
  <si>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</si>
  <si>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</si>
  <si>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</si>
  <si>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</si>
  <si>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</si>
  <si>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</si>
  <si>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</si>
  <si>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</si>
  <si>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</si>
  <si>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</si>
  <si>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</si>
  <si>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</si>
  <si>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</si>
  <si>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</si>
  <si>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</si>
  <si>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</si>
  <si>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</si>
  <si>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</si>
  <si>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</si>
  <si>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</si>
  <si>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</si>
  <si>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</si>
  <si>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</si>
  <si>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</si>
  <si>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</si>
  <si>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</si>
  <si>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</si>
  <si>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</si>
  <si>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</si>
  <si>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</si>
  <si>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</si>
  <si>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</si>
  <si>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</si>
  <si>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</si>
  <si>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</si>
  <si>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</si>
  <si>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</si>
  <si>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</si>
  <si>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</si>
  <si>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</si>
  <si>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</si>
  <si>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</si>
  <si>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</si>
  <si>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</si>
  <si>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</si>
  <si>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</si>
  <si>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</si>
  <si>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</si>
  <si>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</si>
  <si>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</si>
  <si>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</si>
  <si>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</si>
  <si>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</si>
  <si>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</si>
  <si>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</si>
  <si>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</si>
  <si>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</si>
  <si>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</si>
  <si>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</si>
  <si>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</si>
  <si>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</si>
  <si>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</si>
  <si>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</si>
  <si>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</si>
  <si>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</si>
  <si>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</si>
  <si>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</si>
  <si>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</si>
  <si>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</si>
  <si>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</si>
  <si>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</si>
  <si>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</si>
  <si>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</si>
  <si>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</si>
  <si>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</si>
  <si>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</si>
  <si>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</si>
  <si>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</si>
  <si>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</si>
  <si>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</si>
  <si>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</si>
  <si>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</si>
  <si>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</si>
  <si>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</si>
  <si>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</si>
  <si>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</si>
  <si>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</si>
  <si>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</si>
  <si>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</si>
  <si>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</si>
  <si>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</si>
  <si>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</si>
  <si>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</si>
  <si>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</si>
  <si>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</si>
  <si>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</si>
  <si>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</si>
  <si>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</si>
  <si>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</si>
  <si>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</si>
  <si>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</si>
  <si>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</si>
  <si>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</si>
  <si>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</si>
  <si>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</si>
  <si>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</si>
  <si>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</si>
  <si>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</si>
  <si>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</si>
  <si>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</si>
  <si>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</si>
  <si>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</si>
  <si>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</si>
  <si>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</si>
  <si>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</si>
  <si>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</si>
  <si>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</si>
  <si>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</si>
  <si>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</si>
  <si>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</si>
  <si>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</si>
  <si>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</si>
  <si>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</si>
  <si>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</si>
  <si>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</si>
  <si>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</si>
  <si>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</si>
  <si>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</si>
  <si>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</si>
  <si>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</si>
  <si>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</si>
  <si>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</si>
  <si>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</si>
  <si>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</si>
  <si>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</si>
  <si>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</si>
  <si>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</si>
  <si>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</si>
  <si>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</si>
  <si>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</si>
  <si>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</si>
  <si>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</si>
  <si>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</si>
  <si>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</si>
  <si>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</si>
  <si>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</si>
  <si>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</si>
  <si>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</si>
  <si>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</si>
  <si>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</si>
  <si>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</si>
  <si>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</si>
  <si>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</si>
  <si>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</si>
  <si>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</si>
  <si>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</si>
  <si>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</si>
  <si>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</si>
  <si>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</si>
  <si>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</si>
  <si>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</si>
  <si>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</si>
  <si>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</si>
  <si>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</si>
  <si>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</si>
  <si>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</si>
  <si>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</si>
  <si>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</si>
  <si>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</si>
  <si>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</si>
  <si>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</si>
  <si>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</si>
  <si>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</si>
  <si>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</si>
  <si>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</si>
  <si>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</si>
  <si>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</si>
  <si>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</si>
  <si>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</si>
  <si>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</si>
  <si>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</si>
  <si>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</si>
  <si>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</si>
  <si>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</si>
  <si>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</si>
  <si>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</si>
  <si>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</si>
  <si>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</si>
  <si>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</si>
  <si>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</si>
  <si>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</si>
  <si>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</si>
  <si>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</si>
  <si>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</si>
  <si>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</si>
  <si>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</si>
  <si>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</si>
  <si>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</si>
  <si>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</si>
  <si>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</si>
  <si>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</si>
  <si>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</si>
  <si>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</si>
  <si>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</si>
  <si>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</si>
  <si>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</si>
  <si>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</si>
  <si>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</si>
  <si>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</si>
  <si>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</si>
  <si>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</si>
  <si>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</si>
  <si>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</si>
  <si>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</si>
  <si>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</si>
  <si>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</si>
  <si>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</si>
  <si>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</si>
  <si>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</si>
  <si>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</si>
  <si>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</si>
  <si>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</si>
  <si>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</si>
  <si>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</si>
  <si>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</si>
  <si>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</si>
  <si>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</si>
  <si>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</si>
  <si>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</si>
  <si>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</si>
  <si>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</si>
  <si>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</si>
  <si>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</si>
  <si>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</si>
  <si>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</si>
  <si>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</si>
  <si>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</si>
  <si>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</si>
  <si>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</si>
  <si>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</si>
  <si>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</si>
  <si>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</si>
  <si>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</si>
  <si>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</si>
  <si>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</si>
  <si>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</si>
  <si>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</si>
  <si>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</si>
  <si>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</si>
  <si>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</si>
  <si>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</si>
  <si>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</si>
  <si>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</si>
  <si>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</si>
  <si>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</si>
  <si>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</si>
  <si>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</si>
  <si>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</si>
  <si>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</si>
  <si>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</si>
  <si>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</si>
  <si>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</si>
  <si>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</si>
  <si>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</si>
  <si>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</si>
  <si>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</si>
  <si>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</si>
  <si>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</si>
  <si>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</si>
  <si>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</si>
  <si>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</si>
  <si>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</si>
  <si>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</si>
  <si>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</si>
  <si>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</si>
  <si>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</si>
  <si>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</si>
  <si>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</si>
  <si>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</si>
  <si>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</si>
  <si>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</si>
  <si>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</si>
  <si>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</si>
  <si>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</si>
  <si>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</si>
  <si>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</si>
  <si>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</si>
  <si>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</si>
  <si>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</si>
  <si>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</si>
  <si>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</si>
  <si>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</si>
  <si>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</si>
  <si>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</si>
  <si>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</si>
  <si>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</si>
  <si>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</si>
  <si>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</si>
  <si>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</si>
  <si>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</si>
  <si>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</si>
  <si>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</si>
  <si>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</si>
  <si>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</si>
  <si>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</si>
  <si>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</si>
  <si>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</si>
  <si>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</si>
  <si>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</si>
  <si>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</si>
  <si>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</si>
  <si>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</si>
  <si>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</si>
  <si>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</si>
  <si>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</si>
  <si>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</si>
  <si>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</si>
  <si>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</si>
  <si>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</si>
  <si>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</si>
  <si>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</si>
  <si>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</si>
  <si>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</si>
  <si>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</si>
  <si>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</si>
  <si>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</si>
  <si>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</si>
  <si>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</si>
  <si>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</si>
  <si>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</si>
  <si>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</si>
  <si>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</si>
  <si>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</si>
  <si>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</si>
  <si>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</si>
  <si>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</si>
  <si>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</si>
  <si>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</si>
  <si>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</si>
  <si>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</si>
  <si>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</si>
  <si>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</si>
  <si>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</si>
  <si>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</si>
  <si>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</si>
  <si>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</si>
  <si>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</si>
  <si>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</si>
  <si>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</si>
  <si>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</si>
  <si>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</si>
  <si>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</si>
  <si>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</si>
  <si>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</si>
  <si>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</si>
  <si>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</si>
  <si>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</si>
  <si>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</si>
  <si>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</si>
  <si>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</si>
  <si>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</si>
  <si>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</si>
  <si>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</si>
  <si>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</si>
  <si>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</si>
  <si>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</si>
  <si>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</si>
  <si>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</si>
  <si>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</si>
  <si>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</si>
  <si>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</si>
  <si>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</si>
  <si>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</si>
  <si>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</si>
  <si>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</si>
  <si>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</si>
  <si>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</si>
  <si>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</si>
  <si>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</si>
  <si>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</si>
  <si>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</si>
  <si>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</si>
  <si>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</si>
  <si>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</si>
  <si>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</si>
  <si>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</si>
  <si>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</si>
  <si>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</si>
  <si>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</si>
  <si>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</si>
  <si>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</si>
  <si>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</si>
  <si>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</si>
  <si>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</si>
  <si>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</si>
  <si>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</si>
  <si>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</si>
  <si>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</si>
  <si>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</si>
  <si>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</si>
  <si>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</si>
  <si>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</si>
  <si>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</si>
  <si>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</si>
  <si>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</si>
  <si>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</si>
  <si>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</si>
  <si>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</si>
  <si>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</si>
  <si>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</si>
  <si>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</si>
  <si>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</si>
  <si>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</si>
  <si>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</si>
  <si>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</si>
  <si>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</si>
  <si>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</si>
  <si>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</si>
  <si>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</si>
  <si>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</si>
  <si>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</si>
  <si>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</si>
  <si>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</si>
  <si>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</si>
  <si>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</si>
  <si>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</si>
  <si>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</si>
  <si>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</si>
  <si>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</si>
  <si>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</si>
  <si>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</si>
  <si>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</si>
  <si>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</si>
  <si>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</si>
  <si>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</si>
  <si>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</si>
  <si>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</si>
  <si>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</si>
  <si>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</si>
  <si>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</si>
  <si>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</si>
  <si>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</si>
  <si>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</si>
  <si>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</si>
  <si>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</si>
  <si>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</si>
  <si>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</si>
  <si>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</si>
  <si>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</si>
  <si>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</si>
  <si>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</si>
  <si>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</si>
  <si>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</si>
  <si>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</si>
  <si>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</si>
  <si>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</si>
  <si>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</si>
  <si>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</si>
  <si>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</si>
  <si>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</si>
  <si>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</si>
  <si>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</si>
  <si>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</si>
  <si>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</si>
  <si>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</si>
  <si>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</si>
  <si>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</si>
  <si>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</si>
  <si>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</si>
  <si>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</si>
  <si>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</si>
  <si>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</si>
  <si>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</si>
  <si>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</si>
  <si>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</si>
  <si>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</si>
  <si>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</si>
  <si>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</si>
  <si>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</si>
  <si>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</si>
  <si>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</si>
  <si>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</si>
  <si>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</si>
  <si>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</si>
  <si>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</si>
  <si>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</si>
  <si>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</si>
  <si>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</si>
  <si>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</si>
  <si>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</si>
  <si>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</si>
  <si>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</si>
  <si>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</si>
  <si>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</si>
  <si>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</si>
  <si>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</si>
  <si>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</si>
  <si>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</si>
  <si>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</si>
  <si>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</si>
  <si>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</si>
  <si>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</si>
  <si>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</si>
  <si>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</si>
  <si>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</si>
  <si>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</si>
  <si>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</si>
  <si>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</si>
  <si>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</si>
  <si>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</si>
  <si>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</si>
  <si>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</si>
  <si>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</si>
  <si>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</si>
  <si>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</si>
  <si>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</si>
  <si>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</si>
  <si>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</si>
  <si>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</si>
  <si>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</si>
  <si>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</si>
  <si>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</si>
  <si>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</si>
  <si>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</si>
  <si>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</si>
  <si>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</si>
  <si>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</si>
  <si>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</si>
  <si>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</si>
  <si>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</si>
  <si>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</si>
  <si>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</si>
  <si>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</si>
  <si>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</si>
  <si>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</si>
  <si>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</si>
  <si>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</si>
  <si>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</si>
  <si>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</si>
  <si>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</si>
  <si>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</si>
  <si>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</si>
  <si>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</si>
  <si>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</si>
  <si>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</si>
  <si>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</si>
  <si>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</si>
  <si>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</si>
  <si>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</si>
  <si>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</si>
  <si>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</si>
  <si>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</si>
  <si>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</si>
  <si>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</si>
  <si>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</si>
  <si>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</si>
  <si>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</si>
  <si>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</si>
  <si>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</si>
  <si>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</si>
  <si>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</si>
  <si>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</si>
  <si>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</si>
  <si>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</si>
  <si>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</si>
  <si>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</si>
  <si>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</si>
  <si>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</si>
  <si>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</si>
  <si>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</si>
  <si>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</si>
  <si>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</si>
  <si>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</si>
  <si>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</si>
  <si>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</si>
  <si>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</si>
  <si>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</si>
  <si>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</si>
  <si>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</si>
  <si>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</si>
  <si>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</si>
  <si>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</si>
  <si>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</si>
  <si>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</si>
  <si>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</si>
  <si>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</si>
  <si>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</si>
  <si>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</si>
  <si>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</si>
  <si>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</si>
  <si>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</si>
  <si>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</si>
  <si>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</si>
  <si>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</si>
  <si>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</si>
  <si>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</si>
  <si>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</si>
  <si>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</si>
  <si>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</si>
  <si>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</si>
  <si>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</si>
  <si>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</si>
  <si>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</si>
  <si>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</si>
  <si>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</si>
  <si>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</si>
  <si>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</si>
  <si>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</si>
  <si>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</si>
  <si>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</si>
  <si>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</si>
  <si>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</si>
  <si>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</si>
  <si>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</si>
  <si>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</si>
  <si>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</si>
  <si>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</si>
  <si>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</si>
  <si>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</si>
  <si>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</si>
  <si>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</si>
  <si>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</si>
  <si>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</si>
  <si>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</si>
  <si>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</si>
  <si>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</si>
  <si>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</si>
  <si>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</si>
  <si>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</si>
  <si>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</si>
  <si>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</si>
  <si>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</si>
  <si>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</si>
  <si>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</si>
  <si>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</si>
  <si>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</si>
  <si>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</si>
  <si>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</si>
  <si>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</si>
  <si>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</si>
  <si>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</si>
  <si>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</si>
  <si>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</si>
  <si>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</si>
  <si>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</si>
  <si>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</si>
  <si>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</si>
  <si>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</si>
  <si>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</si>
  <si>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</si>
  <si>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</si>
  <si>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</si>
  <si>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</si>
  <si>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</si>
  <si>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</si>
  <si>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</si>
  <si>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</si>
  <si>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</si>
  <si>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</si>
  <si>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</si>
  <si>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</si>
  <si>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</si>
  <si>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</si>
  <si>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</si>
  <si>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</si>
  <si>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</si>
  <si>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</si>
  <si>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</si>
  <si>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</si>
  <si>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</si>
  <si>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</si>
  <si>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</si>
  <si>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</si>
  <si>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</si>
  <si>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</si>
  <si>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</si>
  <si>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</si>
  <si>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</si>
  <si>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</si>
  <si>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</si>
  <si>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</si>
  <si>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</si>
  <si>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</si>
  <si>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</si>
  <si>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</si>
  <si>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</si>
  <si>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</si>
  <si>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</si>
  <si>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</si>
  <si>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</si>
  <si>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</si>
  <si>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</si>
  <si>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</si>
  <si>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</si>
  <si>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</si>
  <si>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</si>
  <si>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</si>
  <si>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</si>
  <si>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</si>
  <si>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</si>
  <si>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</si>
  <si>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</si>
  <si>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</si>
  <si>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</si>
  <si>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</si>
  <si>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</si>
  <si>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</si>
  <si>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</si>
  <si>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</si>
  <si>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</si>
  <si>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</si>
  <si>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</si>
  <si>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</si>
  <si>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</si>
  <si>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</si>
  <si>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</si>
  <si>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</si>
  <si>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</si>
  <si>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</si>
  <si>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</si>
  <si>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</si>
  <si>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</si>
  <si>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</si>
  <si>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</si>
  <si>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</si>
  <si>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</si>
  <si>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</si>
  <si>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</si>
  <si>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</si>
  <si>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</si>
  <si>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</si>
  <si>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</si>
  <si>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</si>
  <si>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</si>
  <si>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</si>
  <si>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</si>
  <si>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</si>
  <si>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</si>
  <si>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</si>
  <si>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</si>
  <si>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</si>
  <si>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</si>
  <si>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</si>
  <si>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</si>
  <si>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</si>
  <si>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</si>
  <si>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</si>
  <si>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</si>
  <si>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</si>
  <si>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</si>
  <si>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</si>
  <si>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</si>
  <si>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</si>
  <si>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</si>
  <si>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</si>
  <si>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</si>
  <si>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</si>
  <si>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</si>
  <si>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</si>
  <si>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</si>
  <si>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</si>
  <si>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</si>
  <si>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</si>
  <si>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</si>
  <si>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</si>
  <si>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</si>
  <si>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</si>
  <si>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</si>
  <si>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</si>
  <si>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</si>
  <si>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</si>
  <si>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</si>
  <si>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</si>
  <si>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</si>
  <si>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</si>
  <si>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</si>
  <si>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</si>
  <si>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</si>
  <si>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</si>
  <si>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</si>
  <si>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</si>
  <si>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</si>
  <si>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</si>
  <si>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</si>
  <si>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</si>
  <si>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</si>
  <si>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</si>
  <si>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</si>
  <si>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</si>
  <si>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</si>
  <si>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</si>
  <si>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</si>
  <si>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</si>
  <si>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</si>
  <si>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</si>
  <si>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</si>
  <si>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</si>
  <si>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</si>
  <si>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</si>
  <si>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</si>
  <si>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</si>
  <si>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</si>
  <si>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</si>
  <si>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</si>
  <si>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</si>
  <si>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</si>
  <si>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</si>
  <si>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</si>
  <si>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</si>
  <si>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</si>
  <si>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</si>
  <si>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</si>
  <si>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</si>
  <si>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</si>
  <si>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</si>
  <si>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</si>
  <si>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</si>
  <si>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</si>
  <si>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</si>
  <si>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</si>
  <si>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</si>
  <si>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</si>
  <si>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</si>
  <si>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</si>
  <si>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</si>
  <si>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</si>
  <si>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</si>
  <si>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</si>
  <si>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</si>
  <si>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</si>
  <si>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</si>
  <si>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</si>
  <si>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</si>
  <si>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</si>
  <si>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</si>
  <si>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</si>
  <si>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</si>
  <si>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</si>
  <si>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</si>
  <si>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</si>
  <si>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</si>
  <si>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</si>
  <si>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</si>
  <si>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</si>
  <si>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</si>
  <si>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</si>
  <si>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</si>
  <si>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</si>
  <si>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</si>
  <si>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</si>
  <si>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</si>
  <si>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</si>
  <si>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</si>
  <si>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</si>
  <si>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</si>
  <si>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</si>
  <si>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</si>
  <si>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</si>
  <si>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</si>
  <si>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</si>
  <si>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</si>
  <si>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</si>
  <si>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</si>
  <si>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</si>
  <si>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</si>
  <si>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</si>
  <si>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</si>
  <si>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</si>
  <si>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</si>
  <si>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</si>
  <si>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</si>
  <si>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</si>
  <si>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</si>
  <si>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</si>
  <si>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</si>
  <si>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</si>
  <si>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</si>
  <si>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</si>
  <si>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</si>
  <si>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</si>
  <si>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</si>
  <si>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</si>
  <si>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</si>
  <si>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</si>
  <si>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</si>
  <si>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</si>
  <si>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</si>
  <si>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</si>
  <si>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</si>
  <si>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</si>
  <si>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</si>
  <si>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</si>
  <si>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</si>
  <si>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</si>
  <si>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</si>
  <si>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</si>
  <si>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</si>
  <si>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</si>
  <si>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</si>
  <si>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</si>
  <si>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</si>
  <si>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</si>
  <si>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</si>
  <si>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</si>
  <si>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</si>
  <si>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</si>
  <si>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</si>
  <si>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</si>
  <si>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</si>
  <si>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</si>
  <si>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</si>
  <si>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</si>
  <si>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</si>
  <si>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</si>
  <si>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</si>
  <si>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</si>
  <si>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</si>
  <si>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</si>
  <si>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</si>
  <si>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</si>
  <si>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</si>
  <si>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</si>
  <si>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</si>
  <si>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</si>
  <si>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</si>
  <si>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</si>
  <si>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</si>
  <si>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</si>
  <si>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</si>
  <si>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</si>
  <si>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</si>
  <si>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</si>
  <si>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</si>
  <si>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</si>
  <si>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</si>
  <si>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</si>
  <si>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</si>
  <si>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</si>
  <si>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</si>
  <si>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</si>
  <si>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</si>
  <si>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</si>
  <si>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</si>
  <si>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</si>
  <si>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</si>
  <si>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</si>
  <si>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</si>
  <si>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</si>
  <si>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</si>
  <si>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</si>
  <si>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</si>
  <si>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</si>
  <si>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</si>
  <si>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</si>
  <si>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</si>
  <si>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</si>
  <si>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</si>
  <si>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</si>
  <si>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</si>
  <si>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</si>
  <si>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</si>
  <si>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</si>
  <si>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</si>
  <si>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</si>
  <si>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</si>
  <si>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</si>
  <si>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</si>
  <si>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</si>
  <si>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</si>
  <si>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</si>
  <si>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</si>
  <si>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</si>
  <si>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</si>
  <si>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</si>
  <si>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</si>
  <si>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</si>
  <si>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</si>
  <si>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</si>
  <si>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</si>
  <si>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</si>
  <si>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</si>
  <si>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</si>
  <si>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</si>
  <si>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</si>
  <si>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</si>
  <si>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</si>
  <si>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</si>
  <si>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</si>
  <si>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</si>
  <si>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</si>
  <si>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</si>
  <si>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</si>
  <si>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</si>
  <si>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</si>
  <si>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</si>
  <si>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</si>
  <si>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</si>
  <si>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</si>
  <si>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</si>
  <si>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</si>
  <si>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</si>
  <si>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</si>
  <si>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</si>
  <si>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</si>
  <si>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</si>
  <si>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</si>
  <si>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</si>
  <si>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</si>
  <si>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</si>
  <si>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</si>
  <si>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</si>
  <si>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</si>
  <si>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</si>
  <si>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</si>
  <si>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</si>
  <si>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</si>
  <si>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</si>
  <si>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</si>
  <si>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</si>
  <si>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</si>
  <si>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</si>
  <si>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</si>
  <si>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</si>
  <si>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</si>
  <si>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</si>
  <si>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</si>
  <si>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</si>
  <si>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</si>
  <si>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</si>
  <si>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</si>
  <si>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</si>
  <si>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</si>
  <si>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</si>
  <si>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</si>
  <si>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</si>
  <si>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</si>
  <si>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</si>
  <si>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</si>
  <si>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</si>
  <si>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</si>
  <si>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</si>
  <si>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</si>
  <si>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</si>
  <si>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</si>
  <si>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</si>
  <si>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</si>
  <si>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</si>
  <si>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</si>
  <si>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</si>
  <si>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</si>
  <si>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</si>
  <si>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</si>
  <si>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</si>
  <si>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</si>
  <si>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</si>
  <si>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</si>
  <si>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</si>
  <si>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</si>
  <si>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</si>
  <si>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</si>
  <si>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</si>
  <si>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</si>
  <si>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</si>
  <si>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</si>
  <si>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</si>
  <si>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</si>
  <si>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</si>
  <si>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</si>
  <si>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</si>
  <si>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</si>
  <si>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</si>
  <si>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</si>
  <si>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</si>
  <si>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</si>
  <si>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</si>
  <si>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</si>
  <si>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</si>
  <si>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</si>
  <si>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</si>
  <si>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</si>
  <si>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</si>
  <si>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</si>
  <si>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</si>
  <si>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</si>
  <si>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</si>
  <si>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</si>
  <si>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</si>
  <si>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</si>
  <si>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</si>
  <si>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</si>
  <si>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</si>
  <si>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</si>
  <si>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</si>
  <si>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</si>
  <si>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</si>
  <si>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</si>
  <si>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</si>
  <si>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</si>
  <si>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</si>
  <si>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</si>
  <si>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</si>
  <si>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</si>
  <si>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</si>
  <si>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</si>
  <si>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</si>
  <si>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</si>
  <si>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</si>
  <si>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</si>
  <si>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</si>
  <si>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</si>
  <si>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</si>
  <si>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</si>
  <si>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</si>
  <si>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</si>
  <si>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</si>
  <si>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</si>
  <si>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</si>
  <si>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</si>
  <si>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</si>
  <si>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</si>
  <si>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</si>
  <si>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</si>
  <si>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</si>
  <si>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</si>
  <si>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</si>
  <si>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</si>
  <si>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</si>
  <si>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</si>
  <si>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</si>
  <si>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</si>
  <si>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</si>
  <si>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</si>
  <si>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</si>
  <si>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</si>
  <si>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</si>
  <si>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</si>
  <si>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</si>
  <si>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</si>
  <si>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</si>
  <si>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</si>
  <si>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</si>
  <si>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</si>
  <si>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</si>
  <si>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</si>
  <si>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</si>
  <si>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</si>
  <si>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</si>
  <si>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</si>
  <si>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</si>
  <si>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</si>
  <si>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</si>
  <si>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</si>
  <si>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</si>
  <si>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</si>
  <si>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</si>
  <si>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</si>
  <si>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</si>
  <si>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</si>
  <si>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</si>
  <si>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</si>
  <si>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</si>
  <si>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</si>
  <si>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</si>
  <si>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</si>
  <si>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</si>
  <si>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</si>
  <si>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</si>
  <si>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</si>
  <si>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</si>
  <si>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</si>
  <si>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</si>
  <si>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</si>
  <si>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</si>
  <si>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</si>
  <si>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</si>
  <si>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</si>
  <si>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</si>
  <si>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</si>
  <si>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</si>
  <si>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</si>
  <si>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</si>
  <si>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</si>
  <si>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</si>
  <si>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</si>
  <si>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</si>
  <si>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</si>
  <si>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</si>
  <si>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</si>
  <si>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</si>
  <si>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</si>
  <si>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</si>
  <si>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</si>
  <si>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</si>
  <si>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</si>
  <si>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</si>
  <si>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</si>
  <si>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</si>
  <si>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</si>
  <si>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</si>
  <si>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</si>
  <si>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</si>
  <si>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</si>
  <si>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</si>
  <si>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</si>
  <si>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</si>
  <si>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</si>
  <si>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</si>
  <si>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</si>
  <si>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</si>
  <si>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</si>
  <si>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</si>
  <si>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</si>
  <si>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</si>
  <si>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</si>
  <si>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</si>
  <si>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</si>
  <si>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</si>
  <si>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</si>
  <si>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</si>
  <si>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</si>
  <si>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</si>
  <si>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</si>
  <si>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</si>
  <si>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</si>
  <si>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</si>
  <si>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</si>
  <si>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</si>
  <si>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</si>
  <si>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</si>
  <si>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</si>
  <si>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</si>
  <si>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</si>
  <si>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</si>
  <si>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</si>
  <si>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</si>
  <si>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</si>
  <si>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</si>
  <si>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</si>
  <si>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</si>
  <si>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</si>
  <si>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</si>
  <si>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</si>
  <si>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</si>
  <si>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</si>
  <si>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</si>
  <si>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</si>
  <si>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</si>
  <si>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</si>
  <si>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</si>
  <si>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</si>
  <si>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</si>
  <si>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</si>
  <si>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</si>
  <si>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</si>
  <si>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</si>
  <si>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</si>
  <si>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</si>
  <si>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</si>
  <si>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</si>
  <si>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</si>
  <si>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</si>
  <si>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</si>
  <si>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</si>
  <si>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</si>
  <si>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</si>
  <si>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</si>
  <si>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</si>
  <si>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</si>
  <si>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</si>
  <si>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</si>
  <si>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</si>
  <si>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</si>
  <si>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</si>
  <si>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</si>
  <si>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</si>
  <si>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</si>
  <si>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</si>
  <si>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</si>
  <si>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</si>
  <si>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</si>
  <si>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</si>
  <si>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</si>
  <si>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</si>
  <si>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</si>
  <si>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</si>
  <si>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</si>
  <si>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</si>
  <si>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</si>
  <si>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</si>
  <si>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</si>
  <si>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</si>
  <si>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</si>
  <si>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</si>
  <si>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</si>
  <si>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</si>
  <si>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</si>
  <si>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</si>
  <si>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</si>
  <si>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</si>
  <si>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</si>
  <si>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</si>
  <si>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</si>
  <si>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</si>
  <si>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</si>
  <si>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</si>
  <si>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</si>
  <si>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</si>
  <si>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</si>
  <si>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</si>
  <si>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</si>
  <si>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</si>
  <si>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</si>
  <si>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</si>
  <si>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</si>
  <si>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</si>
  <si>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</si>
  <si>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</si>
  <si>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</si>
  <si>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</si>
  <si>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</si>
  <si>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</si>
  <si>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</si>
  <si>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</si>
  <si>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</si>
  <si>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</si>
  <si>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</si>
  <si>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</si>
  <si>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</si>
  <si>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</si>
  <si>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</si>
  <si>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</si>
  <si>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</si>
  <si>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</si>
  <si>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</si>
  <si>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</si>
  <si>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</si>
  <si>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</si>
  <si>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</si>
  <si>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</si>
  <si>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</si>
  <si>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</si>
  <si>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</si>
  <si>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</si>
  <si>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</si>
  <si>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</si>
  <si>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</si>
  <si>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</si>
  <si>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</si>
  <si>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</si>
  <si>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</si>
  <si>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</si>
  <si>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</si>
  <si>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</si>
  <si>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</si>
  <si>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</si>
  <si>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</si>
  <si>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</si>
  <si>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</si>
  <si>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</si>
  <si>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</si>
  <si>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</si>
  <si>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</si>
  <si>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</si>
  <si>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</si>
  <si>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</si>
  <si>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</si>
  <si>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</si>
  <si>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</si>
  <si>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</si>
  <si>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</si>
  <si>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</si>
  <si>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</si>
  <si>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</si>
  <si>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</si>
  <si>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</si>
  <si>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</si>
  <si>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</si>
  <si>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</si>
  <si>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</si>
  <si>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</si>
  <si>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</si>
  <si>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</si>
  <si>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</si>
  <si>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</si>
  <si>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</si>
  <si>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</si>
  <si>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</si>
  <si>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</si>
  <si>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</si>
  <si>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</si>
  <si>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</si>
  <si>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</si>
  <si>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</si>
  <si>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</si>
  <si>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</si>
  <si>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</si>
  <si>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</si>
  <si>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</si>
  <si>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</si>
  <si>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</si>
  <si>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</si>
  <si>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</si>
  <si>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</si>
  <si>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</si>
  <si>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</si>
  <si>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</si>
  <si>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</si>
  <si>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</si>
  <si>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</si>
  <si>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</si>
  <si>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</si>
  <si>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</si>
  <si>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</si>
  <si>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</si>
  <si>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</si>
  <si>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</si>
  <si>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</si>
  <si>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</si>
  <si>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</si>
  <si>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</si>
  <si>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</si>
  <si>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</si>
  <si>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</si>
  <si>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</si>
  <si>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</si>
  <si>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</si>
  <si>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</si>
  <si>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</si>
  <si>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</si>
  <si>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</si>
  <si>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</si>
  <si>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</si>
  <si>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</si>
  <si>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</si>
  <si>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</si>
  <si>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</si>
  <si>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</si>
  <si>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</si>
  <si>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</si>
  <si>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</si>
  <si>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</si>
  <si>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</si>
  <si>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</si>
  <si>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</si>
  <si>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</si>
  <si>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</si>
  <si>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</si>
  <si>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</si>
  <si>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</si>
  <si>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</si>
  <si>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</si>
  <si>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</si>
  <si>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</si>
  <si>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</si>
  <si>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</si>
  <si>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</si>
  <si>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</si>
  <si>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</si>
  <si>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</si>
  <si>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</si>
  <si>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</si>
  <si>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</si>
  <si>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</si>
  <si>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</si>
  <si>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</si>
  <si>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</si>
  <si>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</si>
  <si>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</si>
  <si>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</si>
  <si>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</si>
  <si>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</si>
  <si>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</si>
  <si>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</si>
  <si>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</si>
  <si>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</si>
  <si>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</si>
  <si>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</si>
  <si>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</si>
  <si>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</si>
  <si>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</si>
  <si>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</si>
  <si>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</si>
  <si>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</si>
  <si>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</si>
  <si>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</si>
  <si>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</si>
  <si>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</si>
  <si>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</si>
  <si>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</si>
  <si>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</si>
  <si>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</si>
  <si>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</si>
  <si>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</si>
  <si>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</si>
  <si>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</si>
  <si>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</si>
  <si>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</si>
  <si>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</si>
  <si>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</si>
  <si>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</si>
  <si>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</si>
  <si>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</si>
  <si>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</si>
  <si>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</si>
  <si>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</si>
  <si>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</si>
  <si>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</si>
  <si>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</si>
  <si>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</si>
  <si>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</si>
  <si>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</si>
  <si>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</si>
  <si>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</si>
  <si>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</si>
  <si>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</si>
  <si>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</si>
  <si>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</si>
  <si>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</si>
  <si>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</si>
  <si>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</si>
  <si>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</si>
  <si>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</si>
  <si>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</si>
  <si>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</si>
  <si>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</si>
  <si>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</si>
  <si>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</si>
  <si>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</si>
  <si>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</si>
  <si>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</si>
  <si>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</si>
  <si>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</si>
  <si>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</si>
  <si>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</si>
  <si>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</si>
  <si>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</si>
  <si>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</si>
  <si>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</si>
  <si>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</si>
  <si>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</si>
  <si>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</si>
  <si>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</si>
  <si>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</si>
  <si>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</si>
  <si>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</si>
  <si>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</si>
  <si>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</si>
  <si>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</si>
  <si>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</si>
  <si>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</si>
  <si>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</si>
  <si>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</si>
  <si>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</si>
  <si>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</si>
  <si>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</si>
  <si>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</si>
  <si>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</si>
  <si>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</si>
  <si>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</si>
  <si>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</si>
  <si>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</si>
  <si>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</si>
  <si>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</si>
  <si>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</si>
  <si>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</si>
  <si>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</si>
  <si>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</si>
  <si>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</si>
  <si>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</si>
  <si>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</si>
  <si>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</si>
  <si>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</si>
  <si>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</si>
  <si>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</si>
  <si>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</si>
  <si>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</si>
  <si>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</si>
  <si>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</si>
  <si>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</si>
  <si>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</si>
  <si>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</si>
  <si>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</si>
  <si>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</si>
  <si>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</si>
  <si>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</si>
  <si>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</si>
  <si>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</si>
  <si>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</si>
  <si>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</si>
  <si>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</si>
  <si>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</si>
  <si>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</si>
  <si>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</si>
  <si>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</si>
  <si>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</si>
  <si>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</si>
  <si>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</si>
  <si>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</si>
  <si>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</si>
  <si>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</si>
  <si>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</si>
  <si>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</si>
  <si>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</si>
  <si>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</si>
  <si>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</si>
  <si>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</si>
  <si>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</si>
  <si>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</si>
  <si>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</si>
  <si>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</si>
  <si>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</si>
  <si>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</si>
  <si>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</si>
  <si>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</si>
  <si>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</si>
  <si>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</si>
  <si>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</si>
  <si>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</si>
  <si>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</si>
  <si>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</si>
  <si>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</si>
  <si>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</si>
  <si>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</si>
  <si>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</si>
  <si>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</si>
  <si>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</si>
  <si>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</si>
  <si>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</si>
  <si>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</si>
  <si>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</si>
  <si>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</si>
  <si>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</si>
  <si>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</si>
  <si>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</si>
  <si>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</si>
  <si>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</si>
  <si>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</si>
  <si>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</si>
  <si>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</si>
  <si>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</si>
  <si>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</si>
  <si>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</si>
  <si>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</si>
  <si>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</si>
  <si>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</si>
  <si>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</si>
  <si>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</si>
  <si>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</si>
  <si>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</si>
  <si>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</si>
  <si>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</si>
  <si>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</si>
  <si>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</si>
  <si>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</si>
  <si>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</si>
  <si>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</si>
  <si>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</si>
  <si>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</si>
  <si>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</si>
  <si>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</si>
  <si>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</si>
  <si>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</si>
  <si>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</si>
  <si>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</si>
  <si>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</si>
  <si>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</si>
  <si>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</si>
  <si>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</si>
  <si>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</si>
  <si>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</si>
  <si>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</si>
  <si>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</si>
  <si>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</si>
  <si>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</si>
  <si>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</si>
  <si>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</si>
  <si>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</si>
  <si>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</si>
  <si>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</si>
  <si>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</si>
  <si>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</si>
  <si>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</si>
  <si>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</si>
  <si>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</si>
  <si>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</si>
  <si>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</si>
  <si>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</si>
  <si>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</si>
  <si>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</si>
  <si>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</si>
  <si>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</si>
  <si>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</si>
  <si>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</si>
  <si>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</si>
  <si>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</si>
  <si>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</si>
  <si>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</si>
  <si>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</si>
  <si>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</si>
  <si>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</si>
  <si>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</si>
  <si>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</si>
  <si>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</si>
  <si>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</si>
  <si>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</si>
  <si>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</si>
  <si>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</si>
  <si>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</si>
  <si>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</si>
  <si>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</si>
  <si>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</si>
  <si>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</si>
  <si>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</si>
  <si>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</si>
  <si>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</si>
  <si>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</si>
  <si>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</si>
  <si>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</si>
  <si>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</si>
  <si>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</si>
  <si>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</si>
  <si>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</si>
  <si>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</si>
  <si>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</si>
  <si>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</si>
  <si>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</si>
  <si>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</si>
  <si>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</si>
  <si>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</si>
  <si>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</si>
  <si>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</si>
  <si>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</si>
  <si>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</si>
  <si>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</si>
  <si>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</si>
  <si>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</si>
  <si>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</si>
  <si>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</si>
  <si>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</si>
  <si>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</si>
  <si>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</si>
  <si>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</si>
  <si>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</si>
  <si>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</si>
  <si>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</si>
  <si>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</si>
  <si>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</si>
  <si>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</si>
  <si>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</si>
  <si>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</si>
  <si>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</si>
  <si>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</si>
  <si>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</si>
  <si>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</si>
  <si>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</si>
  <si>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</si>
  <si>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</si>
  <si>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</si>
  <si>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</si>
  <si>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</si>
  <si>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</si>
  <si>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</si>
  <si>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</si>
  <si>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</si>
  <si>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</si>
  <si>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</si>
  <si>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</si>
  <si>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</si>
  <si>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</si>
  <si>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</si>
  <si>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</si>
  <si>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</si>
  <si>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</si>
  <si>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</si>
  <si>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</si>
  <si>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</si>
  <si>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</si>
  <si>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</si>
  <si>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</si>
  <si>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</si>
  <si>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</si>
  <si>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</si>
  <si>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</si>
  <si>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</si>
  <si>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</si>
  <si>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</si>
  <si>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</si>
  <si>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</si>
  <si>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</si>
  <si>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</si>
  <si>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</si>
  <si>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</si>
  <si>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</si>
  <si>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</si>
  <si>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</si>
  <si>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</si>
  <si>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</si>
  <si>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</si>
  <si>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</si>
  <si>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</si>
  <si>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</si>
  <si>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</si>
  <si>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</si>
  <si>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</si>
  <si>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</si>
  <si>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</si>
  <si>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</si>
  <si>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</si>
  <si>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</si>
  <si>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</si>
  <si>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</si>
  <si>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</si>
  <si>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</si>
  <si>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</si>
  <si>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</si>
  <si>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</si>
  <si>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</si>
  <si>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</si>
  <si>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</si>
  <si>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</si>
  <si>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</si>
  <si>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</si>
  <si>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</si>
  <si>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</si>
  <si>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</si>
  <si>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</si>
  <si>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</si>
  <si>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</si>
  <si>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</si>
  <si>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</si>
  <si>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</si>
  <si>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</si>
  <si>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</si>
  <si>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</si>
  <si>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</si>
  <si>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</si>
  <si>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</si>
  <si>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</si>
  <si>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</si>
  <si>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</si>
  <si>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</si>
  <si>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</si>
  <si>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</si>
  <si>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</si>
  <si>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</si>
  <si>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</si>
  <si>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</si>
  <si>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</si>
  <si>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</si>
  <si>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</si>
  <si>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</si>
  <si>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</si>
  <si>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</si>
  <si>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</si>
  <si>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</si>
  <si>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</si>
  <si>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</si>
  <si>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</si>
  <si>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</si>
  <si>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</si>
  <si>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</si>
  <si>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</si>
  <si>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</si>
  <si>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</si>
  <si>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</si>
  <si>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</si>
  <si>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</si>
  <si>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</si>
  <si>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</si>
  <si>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</si>
  <si>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</si>
  <si>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</si>
  <si>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</si>
  <si>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</si>
  <si>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</si>
  <si>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</si>
  <si>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</si>
  <si>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</si>
  <si>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</si>
  <si>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</si>
  <si>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</si>
  <si>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</si>
  <si>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</si>
  <si>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</si>
  <si>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</si>
  <si>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</si>
  <si>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</si>
  <si>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</si>
  <si>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</si>
  <si>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</si>
  <si>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</si>
  <si>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</si>
  <si>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</si>
  <si>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</si>
  <si>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</si>
  <si>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</si>
  <si>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</si>
  <si>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</si>
  <si>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</si>
  <si>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</si>
  <si>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</si>
  <si>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</si>
  <si>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</si>
  <si>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</si>
  <si>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</si>
  <si>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</si>
  <si>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</si>
  <si>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</si>
  <si>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</si>
  <si>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</si>
  <si>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</si>
  <si>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</si>
  <si>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</si>
  <si>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</si>
  <si>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</si>
  <si>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</si>
  <si>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</si>
  <si>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</si>
  <si>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</si>
  <si>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</si>
  <si>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</si>
  <si>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</si>
  <si>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</si>
  <si>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</si>
  <si>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</si>
  <si>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</si>
  <si>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</si>
  <si>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</si>
  <si>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</si>
  <si>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</si>
  <si>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</si>
  <si>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</si>
  <si>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</si>
  <si>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</si>
  <si>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</si>
  <si>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</si>
  <si>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</si>
  <si>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</si>
  <si>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</si>
  <si>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</si>
  <si>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</si>
  <si>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</si>
  <si>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</si>
  <si>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</si>
  <si>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</si>
  <si>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</si>
  <si>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</si>
  <si>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</si>
  <si>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</si>
  <si>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</si>
  <si>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</si>
  <si>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</si>
  <si>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</si>
  <si>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</si>
  <si>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</si>
  <si>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</si>
  <si>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</si>
  <si>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</si>
  <si>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</si>
  <si>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</si>
  <si>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</si>
  <si>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</si>
  <si>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</si>
  <si>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</si>
  <si>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</si>
  <si>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</si>
  <si>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</si>
  <si>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</si>
  <si>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</si>
  <si>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</si>
  <si>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</si>
  <si>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</si>
  <si>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</si>
  <si>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</si>
  <si>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</si>
  <si>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</si>
  <si>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</si>
  <si>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</si>
  <si>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</si>
  <si>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</si>
  <si>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</si>
  <si>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</si>
  <si>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</si>
  <si>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</si>
  <si>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</si>
  <si>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</si>
  <si>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</si>
  <si>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</si>
  <si>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</si>
  <si>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</si>
  <si>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</si>
  <si>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</si>
  <si>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</si>
  <si>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</si>
  <si>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</si>
  <si>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</si>
  <si>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</si>
  <si>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</si>
  <si>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</si>
  <si>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</si>
  <si>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</si>
  <si>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</si>
  <si>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</si>
  <si>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</si>
  <si>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</si>
  <si>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</si>
  <si>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</si>
  <si>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</si>
  <si>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</si>
  <si>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</si>
  <si>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</si>
  <si>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</si>
  <si>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</si>
  <si>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</si>
  <si>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</si>
  <si>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</si>
  <si>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</si>
  <si>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</si>
  <si>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</si>
  <si>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</si>
  <si>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</si>
  <si>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</si>
  <si>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</si>
  <si>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</si>
  <si>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</si>
  <si>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</si>
  <si>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</si>
  <si>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</si>
  <si>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</si>
  <si>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</si>
  <si>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</si>
  <si>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</si>
  <si>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</si>
  <si>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</si>
  <si>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</si>
  <si>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</si>
  <si>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</si>
  <si>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</si>
  <si>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</si>
  <si>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</si>
  <si>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</si>
  <si>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</si>
  <si>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</si>
  <si>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</si>
  <si>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</si>
  <si>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</si>
  <si>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</si>
  <si>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</si>
  <si>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</si>
  <si>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</si>
  <si>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</si>
  <si>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</si>
  <si>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</si>
  <si>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</si>
  <si>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</si>
  <si>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</si>
  <si>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</si>
  <si>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</si>
  <si>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</si>
  <si>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</si>
  <si>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</si>
  <si>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</si>
  <si>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</si>
  <si>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</si>
  <si>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</si>
  <si>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</si>
  <si>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</si>
  <si>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</si>
  <si>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</si>
  <si>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</si>
  <si>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</si>
  <si>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</si>
  <si>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</si>
  <si>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</si>
  <si>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</si>
  <si>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</si>
  <si>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</si>
  <si>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</si>
  <si>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</si>
  <si>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</si>
  <si>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</si>
  <si>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</si>
  <si>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</si>
  <si>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</si>
  <si>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</si>
  <si>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</si>
  <si>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</si>
  <si>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</si>
  <si>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</si>
  <si>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</si>
  <si>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</si>
  <si>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</si>
  <si>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</si>
  <si>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</si>
  <si>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</si>
  <si>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</si>
  <si>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</si>
  <si>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</si>
  <si>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</si>
  <si>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</si>
  <si>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</si>
  <si>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</si>
  <si>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</si>
  <si>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</si>
  <si>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</si>
  <si>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</si>
  <si>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</si>
  <si>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</si>
  <si>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</si>
  <si>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</si>
  <si>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</si>
  <si>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</si>
  <si>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</si>
  <si>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</si>
  <si>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</si>
  <si>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</si>
  <si>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</si>
  <si>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</si>
  <si>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</si>
  <si>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</si>
  <si>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</si>
  <si>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</si>
  <si>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</si>
  <si>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</si>
  <si>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</si>
  <si>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</si>
  <si>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</si>
  <si>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</si>
  <si>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</si>
  <si>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</si>
  <si>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</si>
  <si>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</si>
  <si>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</si>
  <si>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</si>
  <si>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</si>
  <si>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</si>
  <si>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</si>
  <si>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</si>
  <si>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</si>
  <si>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</si>
  <si>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</si>
  <si>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</si>
  <si>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</si>
  <si>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</si>
  <si>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</si>
  <si>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</si>
  <si>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</si>
  <si>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</si>
  <si>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</si>
  <si>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</si>
  <si>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</si>
  <si>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</si>
  <si>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</si>
  <si>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</si>
  <si>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</si>
  <si>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</si>
  <si>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</si>
  <si>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</si>
  <si>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</si>
  <si>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</si>
  <si>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</si>
  <si>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</si>
  <si>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</si>
  <si>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</si>
  <si>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</si>
  <si>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</si>
  <si>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</si>
  <si>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</si>
  <si>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</si>
  <si>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</si>
  <si>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</si>
  <si>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</si>
  <si>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</si>
  <si>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</si>
  <si>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</si>
  <si>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</si>
  <si>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</si>
  <si>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</si>
  <si>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</si>
  <si>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</si>
  <si>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</si>
  <si>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</si>
  <si>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</si>
  <si>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</si>
  <si>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</si>
  <si>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</si>
  <si>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</si>
  <si>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</si>
  <si>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</si>
  <si>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</si>
  <si>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</si>
  <si>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</si>
  <si>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</si>
  <si>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</si>
  <si>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</si>
  <si>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</si>
  <si>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</si>
  <si>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</si>
  <si>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</si>
  <si>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</si>
  <si>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</si>
  <si>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</si>
  <si>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</si>
  <si>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</si>
  <si>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</si>
  <si>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</si>
  <si>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</si>
  <si>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</si>
  <si>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</si>
  <si>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</si>
  <si>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</si>
  <si>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</si>
  <si>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</si>
  <si>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</si>
  <si>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</si>
  <si>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</si>
  <si>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</si>
  <si>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</si>
  <si>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</si>
  <si>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</si>
  <si>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</si>
  <si>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</si>
  <si>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</si>
  <si>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</si>
  <si>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</si>
  <si>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</si>
  <si>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</si>
  <si>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</si>
  <si>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</si>
  <si>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</si>
  <si>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</si>
  <si>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</si>
  <si>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</si>
  <si>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</si>
  <si>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</si>
  <si>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</si>
  <si>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</si>
  <si>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</si>
  <si>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</si>
  <si>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</si>
  <si>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</si>
  <si>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</si>
  <si>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</si>
  <si>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</si>
  <si>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</si>
  <si>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</si>
  <si>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</si>
  <si>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</si>
  <si>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</si>
  <si>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</si>
  <si>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</si>
  <si>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</si>
  <si>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</si>
  <si>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</si>
  <si>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</si>
  <si>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</si>
  <si>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</si>
  <si>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</si>
  <si>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</si>
  <si>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</si>
  <si>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</si>
  <si>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</si>
  <si>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</si>
  <si>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</si>
  <si>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</si>
  <si>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</si>
  <si>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</si>
  <si>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</si>
  <si>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</si>
  <si>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</si>
  <si>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</si>
  <si>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</si>
  <si>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</si>
  <si>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</si>
  <si>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</si>
  <si>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</si>
  <si>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</si>
  <si>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</si>
  <si>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</si>
  <si>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</si>
  <si>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</si>
  <si>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</si>
  <si>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</si>
  <si>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</si>
  <si>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</si>
  <si>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</si>
  <si>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</si>
  <si>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</si>
  <si>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</si>
  <si>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</si>
  <si>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</si>
  <si>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</si>
  <si>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</si>
  <si>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</si>
  <si>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</si>
  <si>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</si>
  <si>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</si>
  <si>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</si>
  <si>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</si>
  <si>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</si>
  <si>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</si>
  <si>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</si>
  <si>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</si>
  <si>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</si>
  <si>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</si>
  <si>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</si>
  <si>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</si>
  <si>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</si>
  <si>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</si>
  <si>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</si>
  <si>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</si>
  <si>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</si>
  <si>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</si>
  <si>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</si>
  <si>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</si>
  <si>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</si>
  <si>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</si>
  <si>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</si>
  <si>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</si>
  <si>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</si>
  <si>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</si>
  <si>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</si>
  <si>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</si>
  <si>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</si>
  <si>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</si>
  <si>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</si>
  <si>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</si>
  <si>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</si>
  <si>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</si>
  <si>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</si>
  <si>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</si>
  <si>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</si>
  <si>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</si>
  <si>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</si>
  <si>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</si>
  <si>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</si>
  <si>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</si>
  <si>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</si>
  <si>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</si>
  <si>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</si>
  <si>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</si>
  <si>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</si>
  <si>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</si>
  <si>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</si>
  <si>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</si>
  <si>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</si>
  <si>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</si>
  <si>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</si>
  <si>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</si>
  <si>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</si>
  <si>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</si>
  <si>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</si>
  <si>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</si>
  <si>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</si>
  <si>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</si>
  <si>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</si>
  <si>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</si>
  <si>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</si>
  <si>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</si>
  <si>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</si>
  <si>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</si>
  <si>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</si>
  <si>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</si>
  <si>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</si>
  <si>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</si>
  <si>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</si>
  <si>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</si>
  <si>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</si>
  <si>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</si>
  <si>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</si>
  <si>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</si>
  <si>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</si>
  <si>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</si>
  <si>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</si>
  <si>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</si>
  <si>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</si>
  <si>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</si>
  <si>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</si>
  <si>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</si>
  <si>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</si>
  <si>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</si>
  <si>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</si>
  <si>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</si>
  <si>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</si>
  <si>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</si>
  <si>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</si>
  <si>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</si>
  <si>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</si>
  <si>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</si>
  <si>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</si>
  <si>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</si>
  <si>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</si>
  <si>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</si>
  <si>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</si>
  <si>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</si>
  <si>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</si>
  <si>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</si>
  <si>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</si>
  <si>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</si>
  <si>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</si>
  <si>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</si>
  <si>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</si>
  <si>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</si>
  <si>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</si>
  <si>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</si>
  <si>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</si>
  <si>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</si>
  <si>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</si>
  <si>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</si>
  <si>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</si>
  <si>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</si>
  <si>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</si>
  <si>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</si>
  <si>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</si>
  <si>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</si>
  <si>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</si>
  <si>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</si>
  <si>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</si>
  <si>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</si>
  <si>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</si>
  <si>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</si>
  <si>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</si>
  <si>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</si>
  <si>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</si>
  <si>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</si>
  <si>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</si>
  <si>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</si>
  <si>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</si>
  <si>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</si>
  <si>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</si>
  <si>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</si>
  <si>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</si>
  <si>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</si>
  <si>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</si>
  <si>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</si>
  <si>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</si>
  <si>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</si>
  <si>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</si>
  <si>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</si>
  <si>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</si>
  <si>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</si>
  <si>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</si>
  <si>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</si>
  <si>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</si>
  <si>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</si>
  <si>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</si>
  <si>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</si>
  <si>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</si>
  <si>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</si>
  <si>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</si>
  <si>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</si>
  <si>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</si>
  <si>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</si>
  <si>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</si>
  <si>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</si>
  <si>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</si>
  <si>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</si>
  <si>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</si>
  <si>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</si>
  <si>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</si>
  <si>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</si>
  <si>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</si>
  <si>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</si>
  <si>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</si>
  <si>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</si>
  <si>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</si>
  <si>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</si>
  <si>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</si>
  <si>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</si>
  <si>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</si>
  <si>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</si>
  <si>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</si>
  <si>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</si>
  <si>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</si>
  <si>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</si>
  <si>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</si>
  <si>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</si>
  <si>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</si>
  <si>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</si>
  <si>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</si>
  <si>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</si>
  <si>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</si>
  <si>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</si>
  <si>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</si>
  <si>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</si>
  <si>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</si>
  <si>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</si>
  <si>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</si>
  <si>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</si>
  <si>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</si>
  <si>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</si>
  <si>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</si>
  <si>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</si>
  <si>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</si>
  <si>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</si>
  <si>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</si>
  <si>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</si>
  <si>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</si>
  <si>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</si>
  <si>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</si>
  <si>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</si>
  <si>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</si>
  <si>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</si>
  <si>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</si>
  <si>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</si>
  <si>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</si>
  <si>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</si>
  <si>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</si>
  <si>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</si>
  <si>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</si>
  <si>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</si>
  <si>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</si>
  <si>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</si>
  <si>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</si>
  <si>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</si>
  <si>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</si>
  <si>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</si>
  <si>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</si>
  <si>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</si>
  <si>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</si>
  <si>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</si>
  <si>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</si>
  <si>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</si>
  <si>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</si>
  <si>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</si>
  <si>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</si>
  <si>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</si>
  <si>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</si>
  <si>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</si>
  <si>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</si>
  <si>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</si>
  <si>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</si>
  <si>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</si>
  <si>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</si>
  <si>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</si>
  <si>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</si>
  <si>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</si>
  <si>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</si>
  <si>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</si>
  <si>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</si>
  <si>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</si>
  <si>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</si>
  <si>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</si>
  <si>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</si>
  <si>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</si>
  <si>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</si>
  <si>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</si>
  <si>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</si>
  <si>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</si>
  <si>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</si>
  <si>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</si>
  <si>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</si>
  <si>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</si>
  <si>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</si>
  <si>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</si>
  <si>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</si>
  <si>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</si>
  <si>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</si>
  <si>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</si>
  <si>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</si>
  <si>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</si>
  <si>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</si>
  <si>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</si>
  <si>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</si>
  <si>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</si>
  <si>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</si>
  <si>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</si>
  <si>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</si>
  <si>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</si>
  <si>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</si>
  <si>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</si>
  <si>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</si>
  <si>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</si>
  <si>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</si>
  <si>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</si>
  <si>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</si>
  <si>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</si>
  <si>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</si>
  <si>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</si>
  <si>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</si>
  <si>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</si>
  <si>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</si>
  <si>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</si>
  <si>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</si>
  <si>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</si>
  <si>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</si>
  <si>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</si>
  <si>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</si>
  <si>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</si>
  <si>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</si>
  <si>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</si>
  <si>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</si>
  <si>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</si>
  <si>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</si>
  <si>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</si>
  <si>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</si>
  <si>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</si>
  <si>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</si>
  <si>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</si>
  <si>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</si>
  <si>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</si>
  <si>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</si>
  <si>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</si>
  <si>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</si>
  <si>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</si>
  <si>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</si>
  <si>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</si>
  <si>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</si>
  <si>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</si>
  <si>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</si>
  <si>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</si>
  <si>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</si>
  <si>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</si>
  <si>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</si>
  <si>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</si>
  <si>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</si>
  <si>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</si>
  <si>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</si>
  <si>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</si>
  <si>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</si>
  <si>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</si>
  <si>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</si>
  <si>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</si>
  <si>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</si>
  <si>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</si>
  <si>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</si>
  <si>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</si>
  <si>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</si>
  <si>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</si>
  <si>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</si>
  <si>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</si>
  <si>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</si>
  <si>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</si>
  <si>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</si>
  <si>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</si>
  <si>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</si>
  <si>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</si>
  <si>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</si>
  <si>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</si>
  <si>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</si>
  <si>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</si>
  <si>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</si>
  <si>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</si>
  <si>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</si>
  <si>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</si>
  <si>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</si>
  <si>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</si>
  <si>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</si>
  <si>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</si>
  <si>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</si>
  <si>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</si>
  <si>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</si>
  <si>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</si>
  <si>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</si>
  <si>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</si>
  <si>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</si>
  <si>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</si>
  <si>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</si>
  <si>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</si>
  <si>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</si>
  <si>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</si>
  <si>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</si>
  <si>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</si>
  <si>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</si>
  <si>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</si>
  <si>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</si>
  <si>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</si>
  <si>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</si>
  <si>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</si>
  <si>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</si>
  <si>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</si>
  <si>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</si>
  <si>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</si>
  <si>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</si>
  <si>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</si>
  <si>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</si>
  <si>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</si>
  <si>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</si>
  <si>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</si>
  <si>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</si>
  <si>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</si>
  <si>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</si>
  <si>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</si>
  <si>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</si>
  <si>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</si>
  <si>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</si>
  <si>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</si>
  <si>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</si>
  <si>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</si>
  <si>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</si>
  <si>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</si>
  <si>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</si>
  <si>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</si>
  <si>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</si>
  <si>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</si>
  <si>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</si>
  <si>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</si>
  <si>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</si>
  <si>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</si>
  <si>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</si>
  <si>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</si>
  <si>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</si>
  <si>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</si>
  <si>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</si>
  <si>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</si>
  <si>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</si>
  <si>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</si>
  <si>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</si>
  <si>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</si>
  <si>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</si>
  <si>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</si>
  <si>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</si>
  <si>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</si>
  <si>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</si>
  <si>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</si>
  <si>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</si>
  <si>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</si>
  <si>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</si>
  <si>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</si>
  <si>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</si>
  <si>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</si>
  <si>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</si>
  <si>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</si>
  <si>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</si>
  <si>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</si>
  <si>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</si>
  <si>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</si>
  <si>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</si>
  <si>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</si>
  <si>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</si>
  <si>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</si>
  <si>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</si>
  <si>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</si>
  <si>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</si>
  <si>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</si>
  <si>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</si>
  <si>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</si>
  <si>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</si>
  <si>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</si>
  <si>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</si>
  <si>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</si>
  <si>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</si>
  <si>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</si>
  <si>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</si>
  <si>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</si>
  <si>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</si>
  <si>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</si>
  <si>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</si>
  <si>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</si>
  <si>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</si>
  <si>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</si>
  <si>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</si>
  <si>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</si>
  <si>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</si>
  <si>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</si>
  <si>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</si>
  <si>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</si>
  <si>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</si>
  <si>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</si>
  <si>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</si>
  <si>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</si>
  <si>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</si>
  <si>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</si>
  <si>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</si>
  <si>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</si>
  <si>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</si>
  <si>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</si>
  <si>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</si>
  <si>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</si>
  <si>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</si>
  <si>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</si>
  <si>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</si>
  <si>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</si>
  <si>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</si>
  <si>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</si>
  <si>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</si>
  <si>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</si>
  <si>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</si>
  <si>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</si>
  <si>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</si>
  <si>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</si>
  <si>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</si>
  <si>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</si>
  <si>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</si>
  <si>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</si>
  <si>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</si>
  <si>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</si>
  <si>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</si>
  <si>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</si>
  <si>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</si>
  <si>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</si>
  <si>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</si>
  <si>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</si>
  <si>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</si>
  <si>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</si>
  <si>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</si>
  <si>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</si>
  <si>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</si>
  <si>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</si>
  <si>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</si>
  <si>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</si>
  <si>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</si>
  <si>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</si>
  <si>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</si>
  <si>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</si>
  <si>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</si>
  <si>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</si>
  <si>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</si>
  <si>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</si>
  <si>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</si>
  <si>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</si>
  <si>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</si>
  <si>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</si>
  <si>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</si>
  <si>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</si>
  <si>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</si>
  <si>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</si>
  <si>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</si>
  <si>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</si>
  <si>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</si>
  <si>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</si>
  <si>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</si>
  <si>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</si>
  <si>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</si>
  <si>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</si>
  <si>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</si>
  <si>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</si>
  <si>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</si>
  <si>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</si>
  <si>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</si>
  <si>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</si>
  <si>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</si>
  <si>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</si>
  <si>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</si>
  <si>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</si>
  <si>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</si>
  <si>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</si>
  <si>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</si>
  <si>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</si>
  <si>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</si>
  <si>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</si>
  <si>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</si>
  <si>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</si>
  <si>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</si>
  <si>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</si>
  <si>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</si>
  <si>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</si>
  <si>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</si>
  <si>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</si>
  <si>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</si>
  <si>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</si>
  <si>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</si>
  <si>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</si>
  <si>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</si>
  <si>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</si>
  <si>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</si>
  <si>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</si>
  <si>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</si>
  <si>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</si>
  <si>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</si>
  <si>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</si>
  <si>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</si>
  <si>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</si>
  <si>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</si>
  <si>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</si>
  <si>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</si>
  <si>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</si>
  <si>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</si>
  <si>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</si>
  <si>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</si>
  <si>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</si>
  <si>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</si>
  <si>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</si>
  <si>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</si>
  <si>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</si>
  <si>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</si>
  <si>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</si>
  <si>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</si>
  <si>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</si>
  <si>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</si>
  <si>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</si>
  <si>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</si>
  <si>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</si>
  <si>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</si>
  <si>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</si>
  <si>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</si>
  <si>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</si>
  <si>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</si>
  <si>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</si>
  <si>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</si>
  <si>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</si>
  <si>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</si>
  <si>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</si>
  <si>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</si>
  <si>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</si>
  <si>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</si>
  <si>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</si>
  <si>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</si>
  <si>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</si>
  <si>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</si>
  <si>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</si>
  <si>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</si>
  <si>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</si>
  <si>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</si>
  <si>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</si>
  <si>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</si>
  <si>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</si>
  <si>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</si>
  <si>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</si>
  <si>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</si>
  <si>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</si>
  <si>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</si>
  <si>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</si>
  <si>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</si>
  <si>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</si>
  <si>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</si>
  <si>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</si>
  <si>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</si>
  <si>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</si>
  <si>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</si>
  <si>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</si>
  <si>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</si>
  <si>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</si>
  <si>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</si>
  <si>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</si>
  <si>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</si>
  <si>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</si>
  <si>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</si>
  <si>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</si>
  <si>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</si>
  <si>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</si>
  <si>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</si>
  <si>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</si>
  <si>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</si>
  <si>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</si>
  <si>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</si>
  <si>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</si>
  <si>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</si>
  <si>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</si>
  <si>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</si>
  <si>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</si>
  <si>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</si>
  <si>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</si>
  <si>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</si>
  <si>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</si>
  <si>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</si>
  <si>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</si>
  <si>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</si>
  <si>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</si>
  <si>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</si>
  <si>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</si>
  <si>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</si>
  <si>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</si>
  <si>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</si>
  <si>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</si>
  <si>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</si>
  <si>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</si>
  <si>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</si>
  <si>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</si>
  <si>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</si>
  <si>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</si>
  <si>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</si>
  <si>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</si>
  <si>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</si>
  <si>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</si>
  <si>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</si>
  <si>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</si>
  <si>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</si>
  <si>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</si>
  <si>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</si>
  <si>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</si>
  <si>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</si>
  <si>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</si>
  <si>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</si>
  <si>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</si>
  <si>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</si>
  <si>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</si>
  <si>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</si>
  <si>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</si>
  <si>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</si>
  <si>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</si>
  <si>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</si>
  <si>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</si>
  <si>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</si>
  <si>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</si>
  <si>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</si>
  <si>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</si>
  <si>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</si>
  <si>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</si>
  <si>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</si>
  <si>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</si>
  <si>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</si>
  <si>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</si>
  <si>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</si>
  <si>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</si>
  <si>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</si>
  <si>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</si>
  <si>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</si>
  <si>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</si>
  <si>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</si>
  <si>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</si>
  <si>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</si>
  <si>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</si>
  <si>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</si>
  <si>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</si>
  <si>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</si>
  <si>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</si>
  <si>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</si>
  <si>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</si>
  <si>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</si>
  <si>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</si>
  <si>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</si>
  <si>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</si>
  <si>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</si>
  <si>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</si>
  <si>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</si>
  <si>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</si>
  <si>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</si>
  <si>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</si>
  <si>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</si>
  <si>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</si>
  <si>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</si>
  <si>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</si>
  <si>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</si>
  <si>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</si>
  <si>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</si>
  <si>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</si>
  <si>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</si>
  <si>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</si>
  <si>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</si>
  <si>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</si>
  <si>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</si>
  <si>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</si>
  <si>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</si>
  <si>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</si>
  <si>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</si>
  <si>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</si>
  <si>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</si>
  <si>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</si>
  <si>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</si>
  <si>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</si>
  <si>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</si>
  <si>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</si>
  <si>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</si>
  <si>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</si>
  <si>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</si>
  <si>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</si>
  <si>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</si>
  <si>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</si>
  <si>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</si>
  <si>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</si>
  <si>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</si>
  <si>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</si>
  <si>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</si>
  <si>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</si>
  <si>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</si>
  <si>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</si>
  <si>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</si>
  <si>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</si>
  <si>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</si>
  <si>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</si>
  <si>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</si>
  <si>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</si>
  <si>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</si>
  <si>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</si>
  <si>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</si>
  <si>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</si>
  <si>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</si>
  <si>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</si>
  <si>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</si>
  <si>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</si>
  <si>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</si>
  <si>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</si>
  <si>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</si>
  <si>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</si>
  <si>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</si>
  <si>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</si>
  <si>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</si>
  <si>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</si>
  <si>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</si>
  <si>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</si>
  <si>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</si>
  <si>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</si>
  <si>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</si>
  <si>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</si>
  <si>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</si>
  <si>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</si>
  <si>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</si>
  <si>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</si>
  <si>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</si>
  <si>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</si>
  <si>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</si>
  <si>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</si>
  <si>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</si>
  <si>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</si>
  <si>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</si>
  <si>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</si>
  <si>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</si>
  <si>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</si>
  <si>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</si>
  <si>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</si>
  <si>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</si>
  <si>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</si>
  <si>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</si>
  <si>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</si>
  <si>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</si>
  <si>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</si>
  <si>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</si>
  <si>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</si>
  <si>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</si>
  <si>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</si>
  <si>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</si>
  <si>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</si>
  <si>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</si>
  <si>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</si>
  <si>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</si>
  <si>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</si>
  <si>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</si>
  <si>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</si>
  <si>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</si>
  <si>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</si>
  <si>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</si>
  <si>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</si>
  <si>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</si>
  <si>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</si>
  <si>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</si>
  <si>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</si>
  <si>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</si>
  <si>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</si>
  <si>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</si>
  <si>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</si>
  <si>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</si>
  <si>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</si>
  <si>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</si>
  <si>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</si>
  <si>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</si>
  <si>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</si>
  <si>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</si>
  <si>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</si>
  <si>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</si>
  <si>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</si>
  <si>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</si>
  <si>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</si>
  <si>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</si>
  <si>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</si>
  <si>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</si>
  <si>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</si>
  <si>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</si>
  <si>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</si>
  <si>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</si>
  <si>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</si>
  <si>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</si>
  <si>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</si>
  <si>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</si>
  <si>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</si>
  <si>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</si>
  <si>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</si>
  <si>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</si>
  <si>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</si>
  <si>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</si>
  <si>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</si>
  <si>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</si>
  <si>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</si>
  <si>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</si>
  <si>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</si>
  <si>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</si>
  <si>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</si>
  <si>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</si>
  <si>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</si>
  <si>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</si>
  <si>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</si>
  <si>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</si>
  <si>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</si>
  <si>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</si>
  <si>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</si>
  <si>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</si>
  <si>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</si>
  <si>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</si>
  <si>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</si>
  <si>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</si>
  <si>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</si>
  <si>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</si>
  <si>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</si>
  <si>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</si>
  <si>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</si>
  <si>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</si>
  <si>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</si>
  <si>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</si>
  <si>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</si>
  <si>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</si>
  <si>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</si>
  <si>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</si>
  <si>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</si>
  <si>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</si>
  <si>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</si>
  <si>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</si>
  <si>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</si>
  <si>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</si>
  <si>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</si>
  <si>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</si>
  <si>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</si>
  <si>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</si>
  <si>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</si>
  <si>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</si>
  <si>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</si>
  <si>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</si>
  <si>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</si>
  <si>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</si>
  <si>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</si>
  <si>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</si>
  <si>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</si>
  <si>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</si>
  <si>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</si>
  <si>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</si>
  <si>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</si>
  <si>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</si>
  <si>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</si>
  <si>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</si>
  <si>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</si>
  <si>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</si>
  <si>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</si>
  <si>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</si>
  <si>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</si>
  <si>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</si>
  <si>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</si>
  <si>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</si>
  <si>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</si>
  <si>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</si>
  <si>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</si>
  <si>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</si>
  <si>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</si>
  <si>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</si>
  <si>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</si>
  <si>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</si>
  <si>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</si>
  <si>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</si>
  <si>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</si>
  <si>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</si>
  <si>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</si>
  <si>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</si>
  <si>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</si>
  <si>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</si>
  <si>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</si>
  <si>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</si>
  <si>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</si>
  <si>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</si>
  <si>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</si>
  <si>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</si>
  <si>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</si>
  <si>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</si>
  <si>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</si>
  <si>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</si>
  <si>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</si>
  <si>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</si>
  <si>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</si>
  <si>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</si>
  <si>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</si>
  <si>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</si>
  <si>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</si>
  <si>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</si>
  <si>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</si>
  <si>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</si>
  <si>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</si>
  <si>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</si>
  <si>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</si>
  <si>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</si>
  <si>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</si>
  <si>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</si>
  <si>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</si>
  <si>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</si>
  <si>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</si>
  <si>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</si>
  <si>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</si>
  <si>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</si>
  <si>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</si>
  <si>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</si>
  <si>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</si>
  <si>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</si>
  <si>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</si>
  <si>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</si>
  <si>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</si>
  <si>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</si>
  <si>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</si>
  <si>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</si>
  <si>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</si>
  <si>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</si>
  <si>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</si>
  <si>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</si>
  <si>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</si>
  <si>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</si>
  <si>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</si>
  <si>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</si>
  <si>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</si>
  <si>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</si>
  <si>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</si>
  <si>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</si>
  <si>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</si>
  <si>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</si>
  <si>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</si>
  <si>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</si>
  <si>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</si>
  <si>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</si>
  <si>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</si>
  <si>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</si>
  <si>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</si>
  <si>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</si>
  <si>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</si>
  <si>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</si>
  <si>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</si>
  <si>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</si>
  <si>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</si>
  <si>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</si>
  <si>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</si>
  <si>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</si>
  <si>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</si>
  <si>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</si>
  <si>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</si>
  <si>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</si>
  <si>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</si>
  <si>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</si>
  <si>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</si>
  <si>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</si>
  <si>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</si>
  <si>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</si>
  <si>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</si>
  <si>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</si>
  <si>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</si>
  <si>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</si>
  <si>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</si>
  <si>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</si>
  <si>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</si>
  <si>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</si>
  <si>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</si>
  <si>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</si>
  <si>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</si>
  <si>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</si>
  <si>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</si>
  <si>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</si>
  <si>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</si>
  <si>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</si>
  <si>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</si>
  <si>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</si>
  <si>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</si>
  <si>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</si>
  <si>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</si>
  <si>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</si>
  <si>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</si>
  <si>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</si>
  <si>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</si>
  <si>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</si>
  <si>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</si>
  <si>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</si>
  <si>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</si>
  <si>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</si>
  <si>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</si>
  <si>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</si>
  <si>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</si>
  <si>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</si>
  <si>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</si>
  <si>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</si>
  <si>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</si>
  <si>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</si>
  <si>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</si>
  <si>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</si>
  <si>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</si>
  <si>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</si>
  <si>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</si>
  <si>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</si>
  <si>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</si>
  <si>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</si>
  <si>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</si>
  <si>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</si>
  <si>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</si>
  <si>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</si>
  <si>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</si>
  <si>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</si>
  <si>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</si>
  <si>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</si>
  <si>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</si>
  <si>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</si>
  <si>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</si>
  <si>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</si>
  <si>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</si>
  <si>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</si>
  <si>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</si>
  <si>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</si>
  <si>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</si>
  <si>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</si>
  <si>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</si>
  <si>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</si>
  <si>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</si>
  <si>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</si>
  <si>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</si>
  <si>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</si>
  <si>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</si>
  <si>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</si>
  <si>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</si>
  <si>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</si>
  <si>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</si>
  <si>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</si>
  <si>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</si>
  <si>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</si>
  <si>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</si>
  <si>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</si>
  <si>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</si>
  <si>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</si>
  <si>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</si>
  <si>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</si>
  <si>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</si>
  <si>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</si>
  <si>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</si>
  <si>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</si>
  <si>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</si>
  <si>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</si>
  <si>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</si>
  <si>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</si>
  <si>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</si>
  <si>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</si>
  <si>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</si>
  <si>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</si>
  <si>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</si>
  <si>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</si>
  <si>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</si>
  <si>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</si>
  <si>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</si>
  <si>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</si>
  <si>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</si>
  <si>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</si>
  <si>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</si>
  <si>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</si>
  <si>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</si>
  <si>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</si>
  <si>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</si>
  <si>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</si>
  <si>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</si>
  <si>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</si>
  <si>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</si>
  <si>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</si>
  <si>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</si>
  <si>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</si>
  <si>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</si>
  <si>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</si>
  <si>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</si>
  <si>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</si>
  <si>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</si>
  <si>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</si>
  <si>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</si>
  <si>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</si>
  <si>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</si>
  <si>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</si>
  <si>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</si>
  <si>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</si>
  <si>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</si>
  <si>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</si>
  <si>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</si>
  <si>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</si>
  <si>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</si>
  <si>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</si>
  <si>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</si>
  <si>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</si>
  <si>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</si>
  <si>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</si>
  <si>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</si>
  <si>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</si>
  <si>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</si>
  <si>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</si>
  <si>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</si>
  <si>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</si>
  <si>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</si>
  <si>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</si>
  <si>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</si>
  <si>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</si>
  <si>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</si>
  <si>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</si>
  <si>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</si>
  <si>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</si>
  <si>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</si>
  <si>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</si>
  <si>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</si>
  <si>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</si>
  <si>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</si>
  <si>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</si>
  <si>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</si>
  <si>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</si>
  <si>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</si>
  <si>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</si>
  <si>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</si>
  <si>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</si>
  <si>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</si>
  <si>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</si>
  <si>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</si>
  <si>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</si>
  <si>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</si>
  <si>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</si>
  <si>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</si>
  <si>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</si>
  <si>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</si>
  <si>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</si>
  <si>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</si>
  <si>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</si>
  <si>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</si>
  <si>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</si>
  <si>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</si>
  <si>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</si>
  <si>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</si>
  <si>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</si>
  <si>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</si>
  <si>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</si>
  <si>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</si>
  <si>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</si>
  <si>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</si>
  <si>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</si>
  <si>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</si>
  <si>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</si>
  <si>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</si>
  <si>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</si>
  <si>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</si>
  <si>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</si>
  <si>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</si>
  <si>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</si>
  <si>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</si>
  <si>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</si>
  <si>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</si>
  <si>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</si>
  <si>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</si>
  <si>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</si>
  <si>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</si>
  <si>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</si>
  <si>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</si>
  <si>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</si>
  <si>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</si>
  <si>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</si>
  <si>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</si>
  <si>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</si>
  <si>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</si>
  <si>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</si>
  <si>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</si>
  <si>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</si>
  <si>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</si>
  <si>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</si>
  <si>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</si>
  <si>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</si>
  <si>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</si>
  <si>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</si>
  <si>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</si>
  <si>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</si>
  <si>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</si>
  <si>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</si>
  <si>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</si>
  <si>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</si>
  <si>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</si>
  <si>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</si>
  <si>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</si>
  <si>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</si>
  <si>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</si>
  <si>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</si>
  <si>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</si>
  <si>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</si>
  <si>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</si>
  <si>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</si>
  <si>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</si>
  <si>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</si>
  <si>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</si>
  <si>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</si>
  <si>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</si>
  <si>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</si>
  <si>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</si>
  <si>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</si>
  <si>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</si>
  <si>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</si>
  <si>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</si>
  <si>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</si>
  <si>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</si>
  <si>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</si>
  <si>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</si>
  <si>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</si>
  <si>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</si>
  <si>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</si>
  <si>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</si>
  <si>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</si>
  <si>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</si>
  <si>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</si>
  <si>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</si>
  <si>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</si>
  <si>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</si>
  <si>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</si>
  <si>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</si>
  <si>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</si>
  <si>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</si>
  <si>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</si>
  <si>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</si>
  <si>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</si>
  <si>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</si>
  <si>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</si>
  <si>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</si>
  <si>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</si>
  <si>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</si>
  <si>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</si>
  <si>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</si>
  <si>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</si>
  <si>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</si>
  <si>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</si>
  <si>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</si>
  <si>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</si>
  <si>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</si>
  <si>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</si>
  <si>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</si>
  <si>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</si>
  <si>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</si>
  <si>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</si>
  <si>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</si>
  <si>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</si>
  <si>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</si>
  <si>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</si>
  <si>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</si>
  <si>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</si>
  <si>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</si>
  <si>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</si>
  <si>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</si>
  <si>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</si>
  <si>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</si>
  <si>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</si>
  <si>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</si>
  <si>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</si>
  <si>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</si>
  <si>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</si>
  <si>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</si>
  <si>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</si>
  <si>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</si>
  <si>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</si>
  <si>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</si>
  <si>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</si>
  <si>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</si>
  <si>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</si>
  <si>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</si>
  <si>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</si>
  <si>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</si>
  <si>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</si>
  <si>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</si>
  <si>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</si>
  <si>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</si>
  <si>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</si>
  <si>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</si>
  <si>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</si>
  <si>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</si>
  <si>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</si>
  <si>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</si>
  <si>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</si>
  <si>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</si>
  <si>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</si>
  <si>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</si>
  <si>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</si>
  <si>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</si>
  <si>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</si>
  <si>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</si>
  <si>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</si>
  <si>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</si>
  <si>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</si>
  <si>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</si>
  <si>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</si>
  <si>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</si>
  <si>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</si>
  <si>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</si>
  <si>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</si>
  <si>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</si>
  <si>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</si>
  <si>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</si>
  <si>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</si>
  <si>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</si>
  <si>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</si>
  <si>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</si>
  <si>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</si>
  <si>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</si>
  <si>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</si>
  <si>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</si>
  <si>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</si>
  <si>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</si>
  <si>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</si>
  <si>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</si>
  <si>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</si>
  <si>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</si>
  <si>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</si>
  <si>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</si>
  <si>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</si>
  <si>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</si>
  <si>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</si>
  <si>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</si>
  <si>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</si>
  <si>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</si>
  <si>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</si>
  <si>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</si>
  <si>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</si>
  <si>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</si>
  <si>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</si>
  <si>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</si>
  <si>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</si>
  <si>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</si>
  <si>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</si>
  <si>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</si>
  <si>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</si>
  <si>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</si>
  <si>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</si>
  <si>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</si>
  <si>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</si>
  <si>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</si>
  <si>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</si>
  <si>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</si>
  <si>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</si>
  <si>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</si>
  <si>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</si>
  <si>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</si>
  <si>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</si>
  <si>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</si>
  <si>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</si>
  <si>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</si>
  <si>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</si>
  <si>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</si>
  <si>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</si>
  <si>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</si>
  <si>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</si>
  <si>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</si>
  <si>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</si>
  <si>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</si>
  <si>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</si>
  <si>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</si>
  <si>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</si>
  <si>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</si>
  <si>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</si>
  <si>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</si>
  <si>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</si>
  <si>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</si>
  <si>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</si>
  <si>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</si>
  <si>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</si>
  <si>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</si>
  <si>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</si>
  <si>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</si>
  <si>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</si>
  <si>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</si>
  <si>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</si>
  <si>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</si>
  <si>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</si>
  <si>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</si>
  <si>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</si>
  <si>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</si>
  <si>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</si>
  <si>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</si>
  <si>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</si>
  <si>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</si>
  <si>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</si>
  <si>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</si>
  <si>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</si>
  <si>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</si>
  <si>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</si>
  <si>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</si>
  <si>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</si>
  <si>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</si>
  <si>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</si>
  <si>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</si>
  <si>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</si>
  <si>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</si>
  <si>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</si>
  <si>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</si>
  <si>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</si>
  <si>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</si>
  <si>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</si>
  <si>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</si>
  <si>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</si>
  <si>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</si>
  <si>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</si>
  <si>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</si>
  <si>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</si>
  <si>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</si>
  <si>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</si>
  <si>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</si>
  <si>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</si>
  <si>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</si>
  <si>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</si>
  <si>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</si>
  <si>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</si>
  <si>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</si>
  <si>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</si>
  <si>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</si>
  <si>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</si>
  <si>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</si>
  <si>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</si>
  <si>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</si>
  <si>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</si>
  <si>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</si>
  <si>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</si>
  <si>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</si>
  <si>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</si>
  <si>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</si>
  <si>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</si>
  <si>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</si>
  <si>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</si>
  <si>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</si>
  <si>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</si>
  <si>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</si>
  <si>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</si>
  <si>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</si>
  <si>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</si>
  <si>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</si>
  <si>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</si>
  <si>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</si>
  <si>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</si>
  <si>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</si>
  <si>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</si>
  <si>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</si>
  <si>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</si>
  <si>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</si>
  <si>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</si>
  <si>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</si>
  <si>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</si>
  <si>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</si>
  <si>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</si>
  <si>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</si>
  <si>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</si>
  <si>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</si>
  <si>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</si>
  <si>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</si>
  <si>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</si>
  <si>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</si>
  <si>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</si>
  <si>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</si>
  <si>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</si>
  <si>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</si>
  <si>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</si>
  <si>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</si>
  <si>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</si>
  <si>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</si>
  <si>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</si>
  <si>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</si>
  <si>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</si>
  <si>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</si>
  <si>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</si>
  <si>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</si>
  <si>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</si>
  <si>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</si>
  <si>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</si>
  <si>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</si>
  <si>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</si>
  <si>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</si>
  <si>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</si>
  <si>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</si>
  <si>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</si>
  <si>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</si>
  <si>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</si>
  <si>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</si>
  <si>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</si>
  <si>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</si>
  <si>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</si>
  <si>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</si>
  <si>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</si>
  <si>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</si>
  <si>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</si>
  <si>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</si>
  <si>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</si>
  <si>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</si>
  <si>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</si>
  <si>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</si>
  <si>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</si>
  <si>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</si>
  <si>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</si>
  <si>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</si>
  <si>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</si>
  <si>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</si>
  <si>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</si>
  <si>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</si>
  <si>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</si>
  <si>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</si>
  <si>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</si>
  <si>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</si>
  <si>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</si>
  <si>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</si>
  <si>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</si>
  <si>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</si>
  <si>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</si>
  <si>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</si>
  <si>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</si>
  <si>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</si>
  <si>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</si>
  <si>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</si>
  <si>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</si>
  <si>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</si>
  <si>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</si>
  <si>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</si>
  <si>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</si>
  <si>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</si>
  <si>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</si>
  <si>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</si>
  <si>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</si>
  <si>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</si>
  <si>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</si>
  <si>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</si>
  <si>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</si>
  <si>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</si>
  <si>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</si>
  <si>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</si>
  <si>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</si>
  <si>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</si>
  <si>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</si>
  <si>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</si>
  <si>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</si>
  <si>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</si>
  <si>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</si>
  <si>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</si>
  <si>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</si>
  <si>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</si>
  <si>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</si>
  <si>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</si>
  <si>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</si>
  <si>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</si>
  <si>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</si>
  <si>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</si>
  <si>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</si>
  <si>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</si>
  <si>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</si>
  <si>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</si>
  <si>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</si>
  <si>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</si>
  <si>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</si>
  <si>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</si>
  <si>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</si>
  <si>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</si>
  <si>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</si>
  <si>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</si>
  <si>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</si>
  <si>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</si>
  <si>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</si>
  <si>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</si>
  <si>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</si>
  <si>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</si>
  <si>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</si>
  <si>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</si>
  <si>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</si>
  <si>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</si>
  <si>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</si>
  <si>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</si>
  <si>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</si>
  <si>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</si>
  <si>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</si>
  <si>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</si>
  <si>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</si>
  <si>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</si>
  <si>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</si>
  <si>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</si>
  <si>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</si>
  <si>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</si>
  <si>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</si>
  <si>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</si>
  <si>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</si>
  <si>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</si>
  <si>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</si>
  <si>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</si>
  <si>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</si>
  <si>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</si>
  <si>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</si>
  <si>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</si>
  <si>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</si>
  <si>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</si>
  <si>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</si>
  <si>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</si>
  <si>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</si>
  <si>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</si>
  <si>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</si>
  <si>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</si>
  <si>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</si>
  <si>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</si>
  <si>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</si>
  <si>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</si>
  <si>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</si>
  <si>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</si>
  <si>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</si>
  <si>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</si>
  <si>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</si>
  <si>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</si>
  <si>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</si>
  <si>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</si>
  <si>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</si>
  <si>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</si>
  <si>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</si>
  <si>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</si>
  <si>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</si>
  <si>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</si>
  <si>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</si>
  <si>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</si>
  <si>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</si>
  <si>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</si>
  <si>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</si>
  <si>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</si>
  <si>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</si>
  <si>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</si>
  <si>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</si>
  <si>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</si>
  <si>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</si>
  <si>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</si>
  <si>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</si>
  <si>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</si>
  <si>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</si>
  <si>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</si>
  <si>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</si>
  <si>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</si>
  <si>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</si>
  <si>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</si>
  <si>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</si>
  <si>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</si>
  <si>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</si>
  <si>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</si>
  <si>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</si>
  <si>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</si>
  <si>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</si>
  <si>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</si>
  <si>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</si>
  <si>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</si>
  <si>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</si>
  <si>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</si>
  <si>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</si>
  <si>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</si>
  <si>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</si>
  <si>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</si>
  <si>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</si>
  <si>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</si>
  <si>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</si>
  <si>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</si>
  <si>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</si>
  <si>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</si>
  <si>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</si>
  <si>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</si>
  <si>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</si>
  <si>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</si>
  <si>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</si>
  <si>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</si>
  <si>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</si>
  <si>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</si>
  <si>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</si>
  <si>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</si>
  <si>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</si>
  <si>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</si>
  <si>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</si>
  <si>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</si>
  <si>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</si>
  <si>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</si>
  <si>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</si>
  <si>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</si>
  <si>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</si>
  <si>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</si>
  <si>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</si>
  <si>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</si>
  <si>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</si>
  <si>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</si>
  <si>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</si>
  <si>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</si>
  <si>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</si>
  <si>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</si>
  <si>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</si>
  <si>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</si>
  <si>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</si>
  <si>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</si>
  <si>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</si>
  <si>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</si>
  <si>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</si>
  <si>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</si>
  <si>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</si>
  <si>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</si>
  <si>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</si>
  <si>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</si>
  <si>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</si>
  <si>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</si>
  <si>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</si>
  <si>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</si>
  <si>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</si>
  <si>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</si>
  <si>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</si>
  <si>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</si>
  <si>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</si>
  <si>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</si>
  <si>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</si>
  <si>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</si>
  <si>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</si>
  <si>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</si>
  <si>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</si>
  <si>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</si>
  <si>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</si>
  <si>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</si>
  <si>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</si>
  <si>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</si>
  <si>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</si>
  <si>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</si>
  <si>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</si>
  <si>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</si>
  <si>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</si>
  <si>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</si>
  <si>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</si>
  <si>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</si>
  <si>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</si>
  <si>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</si>
  <si>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</si>
  <si>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</si>
  <si>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</si>
  <si>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</si>
  <si>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</si>
  <si>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</si>
  <si>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</si>
  <si>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</si>
  <si>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</si>
  <si>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</si>
  <si>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</si>
  <si>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</si>
  <si>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</si>
  <si>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</si>
  <si>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</si>
  <si>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</si>
  <si>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</si>
  <si>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</si>
  <si>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</si>
  <si>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</si>
  <si>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</si>
  <si>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</si>
  <si>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</si>
  <si>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</si>
  <si>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</si>
  <si>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</si>
  <si>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</si>
  <si>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</si>
  <si>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</si>
  <si>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</si>
  <si>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</si>
  <si>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</si>
  <si>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</si>
  <si>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</si>
  <si>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</si>
  <si>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</si>
  <si>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</si>
  <si>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</si>
  <si>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</si>
  <si>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</si>
  <si>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</si>
  <si>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</si>
  <si>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</si>
  <si>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</si>
  <si>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</si>
  <si>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</si>
  <si>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</si>
  <si>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</si>
  <si>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</si>
  <si>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</si>
  <si>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</si>
  <si>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</si>
  <si>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</si>
  <si>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</si>
  <si>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</si>
  <si>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</si>
  <si>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</si>
  <si>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</si>
  <si>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</si>
  <si>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</si>
  <si>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</si>
  <si>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</si>
  <si>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</si>
  <si>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</si>
  <si>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</si>
  <si>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</si>
  <si>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</si>
  <si>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</si>
  <si>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</si>
  <si>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</si>
  <si>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</si>
  <si>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</si>
  <si>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</si>
  <si>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</si>
  <si>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</si>
  <si>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</si>
  <si>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</si>
  <si>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</si>
  <si>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</si>
  <si>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</si>
  <si>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</si>
  <si>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</si>
  <si>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</si>
  <si>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</si>
  <si>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</si>
  <si>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</si>
  <si>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</si>
  <si>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</si>
  <si>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</si>
  <si>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</si>
  <si>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</si>
  <si>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</si>
  <si>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</si>
  <si>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</si>
  <si>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</si>
  <si>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</si>
  <si>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</si>
  <si>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</si>
  <si>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</si>
  <si>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</si>
  <si>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</si>
  <si>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</si>
  <si>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</si>
  <si>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</si>
  <si>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</si>
  <si>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</si>
  <si>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</si>
  <si>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</si>
  <si>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</si>
  <si>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</si>
  <si>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</si>
  <si>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</si>
  <si>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</si>
  <si>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</si>
  <si>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</si>
  <si>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</si>
  <si>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</si>
  <si>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</si>
  <si>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</si>
  <si>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</si>
  <si>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</si>
  <si>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</si>
  <si>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</si>
  <si>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</si>
  <si>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</si>
  <si>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</si>
  <si>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</si>
  <si>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</si>
  <si>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</si>
  <si>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</si>
  <si>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</si>
  <si>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</si>
  <si>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</si>
  <si>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</si>
  <si>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</si>
  <si>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</si>
  <si>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</si>
  <si>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</si>
  <si>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</si>
  <si>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</si>
  <si>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</si>
  <si>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</si>
  <si>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</si>
  <si>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</si>
  <si>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</si>
  <si>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</si>
  <si>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</si>
  <si>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</si>
  <si>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</si>
  <si>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</si>
  <si>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</si>
  <si>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</si>
  <si>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</si>
  <si>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</si>
  <si>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</si>
  <si>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</si>
  <si>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</si>
  <si>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</si>
  <si>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</si>
  <si>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</si>
  <si>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</si>
  <si>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</si>
  <si>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</si>
  <si>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</si>
  <si>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</si>
  <si>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</si>
  <si>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</si>
  <si>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</si>
  <si>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</si>
  <si>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</si>
  <si>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</si>
  <si>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</si>
  <si>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</si>
  <si>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</si>
  <si>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</si>
  <si>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</si>
  <si>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</si>
  <si>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</si>
  <si>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</si>
  <si>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</si>
  <si>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</si>
  <si>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</si>
  <si>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</si>
  <si>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</si>
  <si>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</si>
  <si>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</si>
  <si>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</si>
  <si>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</si>
  <si>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</si>
  <si>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</si>
  <si>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</si>
  <si>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</si>
  <si>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</si>
  <si>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</si>
  <si>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</si>
  <si>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</si>
  <si>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</si>
  <si>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</si>
  <si>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</si>
  <si>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</si>
  <si>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</si>
  <si>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</si>
  <si>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</si>
  <si>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</si>
  <si>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</si>
  <si>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</si>
  <si>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</si>
  <si>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</si>
  <si>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</si>
  <si>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</si>
  <si>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</si>
  <si>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</si>
  <si>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</si>
  <si>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</si>
  <si>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</si>
  <si>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</si>
  <si>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</si>
  <si>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</si>
  <si>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</si>
  <si>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</si>
  <si>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</si>
  <si>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</si>
  <si>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</si>
  <si>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</si>
  <si>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</si>
  <si>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</si>
  <si>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</si>
  <si>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</si>
  <si>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</si>
  <si>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</si>
  <si>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</si>
  <si>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</si>
  <si>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</si>
  <si>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</si>
  <si>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</si>
  <si>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</si>
  <si>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</si>
  <si>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</si>
  <si>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</si>
  <si>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</si>
  <si>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</si>
  <si>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</si>
  <si>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</si>
  <si>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</si>
  <si>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</si>
  <si>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</si>
  <si>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</si>
  <si>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</si>
  <si>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</si>
  <si>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</si>
  <si>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</si>
  <si>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</si>
  <si>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</si>
  <si>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</si>
  <si>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</si>
  <si>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</si>
  <si>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</si>
  <si>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</si>
  <si>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</si>
  <si>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</si>
  <si>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</si>
  <si>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</si>
  <si>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</si>
  <si>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</si>
  <si>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</si>
  <si>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</si>
  <si>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</si>
  <si>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</si>
  <si>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</si>
  <si>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</si>
  <si>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</si>
  <si>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</si>
  <si>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</si>
  <si>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</si>
  <si>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</si>
  <si>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</si>
  <si>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</si>
  <si>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</si>
  <si>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</si>
  <si>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</si>
  <si>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</si>
  <si>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</si>
  <si>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</si>
  <si>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</si>
  <si>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</si>
  <si>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</si>
  <si>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</si>
  <si>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</si>
  <si>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</si>
  <si>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</si>
  <si>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</si>
  <si>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</si>
  <si>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</si>
  <si>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</si>
  <si>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</si>
  <si>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</si>
  <si>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</si>
  <si>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</si>
  <si>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</si>
  <si>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</si>
  <si>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</si>
  <si>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</si>
  <si>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</si>
  <si>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</si>
  <si>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</si>
  <si>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</si>
  <si>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</si>
  <si>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</si>
  <si>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</si>
  <si>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</si>
  <si>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</si>
  <si>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</si>
  <si>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</si>
  <si>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</si>
  <si>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</si>
  <si>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</si>
  <si>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</si>
  <si>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</si>
  <si>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</si>
  <si>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</si>
  <si>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</si>
  <si>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</si>
  <si>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</si>
  <si>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</si>
  <si>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</si>
  <si>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</si>
  <si>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</si>
  <si>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</si>
  <si>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</si>
  <si>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</si>
  <si>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</si>
  <si>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</si>
  <si>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</si>
  <si>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</si>
  <si>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</si>
  <si>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</si>
  <si>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</si>
  <si>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</si>
  <si>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</si>
  <si>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</si>
  <si>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</si>
  <si>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</si>
  <si>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</si>
  <si>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</si>
  <si>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</si>
  <si>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</si>
  <si>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</si>
  <si>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</si>
  <si>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</si>
  <si>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</si>
  <si>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</si>
  <si>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</si>
  <si>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</si>
  <si>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</si>
  <si>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</si>
  <si>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</si>
  <si>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</si>
  <si>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</si>
  <si>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</si>
  <si>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</si>
  <si>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</si>
  <si>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</si>
  <si>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</si>
  <si>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</si>
  <si>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</si>
  <si>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</si>
  <si>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</si>
  <si>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</si>
  <si>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</si>
  <si>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</si>
  <si>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</si>
  <si>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</si>
  <si>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</si>
  <si>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</si>
  <si>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</si>
  <si>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</si>
  <si>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</si>
  <si>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</si>
  <si>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</si>
  <si>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</si>
  <si>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</si>
  <si>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</si>
  <si>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</si>
  <si>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</si>
  <si>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</si>
  <si>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</si>
  <si>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</si>
  <si>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</si>
  <si>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</si>
  <si>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</si>
  <si>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</si>
  <si>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</si>
  <si>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</si>
  <si>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</si>
  <si>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</si>
  <si>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</si>
  <si>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</si>
  <si>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</si>
  <si>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</si>
  <si>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</si>
  <si>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</si>
  <si>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</si>
  <si>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</si>
  <si>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</si>
  <si>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</si>
  <si>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</si>
  <si>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</si>
  <si>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</si>
  <si>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</si>
  <si>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</si>
  <si>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</si>
  <si>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</si>
  <si>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</si>
  <si>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</si>
  <si>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</si>
  <si>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</si>
  <si>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</si>
  <si>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</si>
  <si>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</si>
  <si>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</si>
  <si>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</si>
  <si>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</si>
  <si>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</si>
  <si>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</si>
  <si>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</si>
  <si>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</si>
  <si>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</si>
  <si>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</si>
  <si>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</si>
  <si>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</si>
  <si>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</si>
  <si>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</si>
  <si>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</si>
  <si>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</si>
  <si>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</si>
  <si>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</si>
  <si>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</si>
  <si>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</si>
  <si>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</si>
  <si>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</si>
  <si>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</si>
  <si>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</si>
  <si>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</si>
  <si>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</si>
  <si>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</si>
  <si>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</si>
  <si>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</si>
  <si>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</si>
  <si>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</si>
  <si>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</si>
  <si>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</si>
  <si>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</si>
  <si>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</si>
  <si>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</si>
  <si>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</si>
  <si>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</si>
  <si>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</si>
  <si>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</si>
  <si>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</si>
  <si>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</si>
  <si>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</si>
  <si>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</si>
  <si>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</si>
  <si>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</si>
  <si>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</si>
  <si>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</si>
  <si>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</si>
  <si>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</si>
  <si>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</si>
  <si>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</si>
  <si>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</si>
  <si>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</si>
  <si>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</si>
  <si>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</si>
  <si>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</si>
  <si>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</si>
  <si>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</si>
  <si>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</si>
  <si>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</si>
  <si>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</si>
  <si>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</si>
  <si>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</si>
  <si>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</si>
  <si>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</si>
  <si>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</si>
  <si>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</si>
  <si>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</si>
  <si>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</si>
  <si>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</si>
  <si>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</si>
  <si>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</si>
  <si>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</si>
  <si>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</si>
  <si>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</si>
  <si>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</si>
  <si>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</si>
  <si>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</si>
  <si>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</si>
  <si>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</si>
  <si>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</si>
  <si>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</si>
  <si>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</si>
  <si>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</si>
  <si>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</si>
  <si>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</si>
  <si>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</si>
  <si>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</si>
  <si>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</si>
  <si>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</si>
  <si>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</si>
  <si>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</si>
  <si>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</si>
  <si>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</si>
  <si>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</si>
  <si>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</si>
  <si>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</si>
  <si>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</si>
  <si>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</si>
  <si>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</si>
  <si>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</si>
  <si>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</si>
  <si>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</si>
  <si>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</si>
  <si>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</si>
  <si>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</si>
  <si>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</si>
  <si>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</si>
  <si>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</si>
  <si>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</si>
  <si>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</si>
  <si>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</si>
  <si>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</si>
  <si>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</si>
  <si>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</si>
  <si>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</si>
  <si>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</si>
  <si>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</si>
  <si>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</si>
  <si>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</si>
  <si>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</si>
  <si>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</si>
  <si>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</si>
  <si>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</si>
  <si>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</si>
  <si>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</si>
  <si>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</si>
  <si>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</si>
  <si>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</si>
  <si>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</si>
  <si>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</si>
  <si>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</si>
  <si>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</si>
  <si>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</si>
  <si>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</si>
  <si>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</si>
  <si>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</si>
  <si>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</si>
  <si>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</si>
  <si>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</si>
  <si>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</si>
  <si>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</si>
  <si>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</si>
  <si>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</si>
  <si>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</si>
  <si>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</si>
  <si>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</si>
  <si>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</si>
  <si>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</si>
  <si>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</si>
  <si>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</si>
  <si>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</si>
  <si>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</si>
  <si>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</si>
  <si>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</si>
  <si>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</si>
  <si>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</si>
  <si>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</si>
  <si>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</si>
  <si>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</si>
  <si>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</si>
  <si>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</si>
  <si>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</si>
  <si>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</si>
  <si>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</si>
  <si>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</si>
  <si>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</si>
  <si>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</si>
  <si>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</si>
  <si>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</si>
  <si>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</si>
  <si>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</si>
  <si>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</si>
  <si>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</si>
  <si>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</si>
  <si>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</si>
  <si>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</si>
  <si>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</si>
  <si>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</si>
  <si>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</si>
  <si>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</si>
  <si>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</si>
  <si>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</si>
  <si>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</si>
  <si>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</si>
  <si>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</si>
  <si>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</si>
  <si>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</si>
  <si>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</si>
  <si>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</si>
  <si>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</si>
  <si>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</si>
  <si>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</si>
  <si>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</si>
  <si>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</si>
  <si>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</si>
  <si>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</si>
  <si>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</si>
  <si>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</si>
  <si>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</si>
  <si>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</si>
  <si>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</si>
  <si>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</si>
  <si>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</si>
  <si>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</si>
  <si>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</si>
  <si>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</si>
  <si>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</si>
  <si>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</si>
  <si>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</si>
  <si>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</si>
  <si>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</si>
  <si>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</si>
  <si>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</si>
  <si>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</si>
  <si>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</si>
  <si>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</si>
  <si>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</si>
  <si>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</si>
  <si>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</si>
  <si>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</si>
  <si>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</si>
  <si>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</si>
  <si>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</si>
  <si>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</si>
  <si>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</si>
  <si>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</si>
  <si>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</si>
  <si>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</si>
  <si>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</si>
  <si>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</si>
  <si>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</si>
  <si>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</si>
  <si>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</si>
  <si>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</si>
  <si>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</si>
  <si>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</si>
  <si>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</si>
  <si>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</si>
  <si>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</si>
  <si>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</si>
  <si>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</si>
  <si>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</si>
  <si>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</si>
  <si>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</si>
  <si>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</si>
  <si>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</si>
  <si>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</si>
  <si>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</si>
  <si>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</si>
  <si>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</si>
  <si>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</si>
  <si>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</si>
  <si>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</si>
  <si>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</si>
  <si>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</si>
  <si>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</si>
  <si>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</si>
  <si>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</si>
  <si>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</si>
  <si>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</si>
  <si>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</si>
  <si>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</si>
  <si>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</si>
  <si>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</si>
  <si>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</si>
  <si>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</si>
  <si>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</si>
  <si>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</si>
  <si>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</si>
  <si>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</si>
  <si>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</si>
  <si>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</si>
  <si>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</si>
  <si>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</si>
  <si>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</si>
  <si>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</si>
  <si>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</si>
  <si>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</si>
  <si>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</si>
  <si>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</si>
  <si>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</si>
  <si>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</si>
  <si>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</si>
  <si>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</si>
  <si>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</si>
  <si>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</si>
  <si>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</si>
  <si>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</si>
  <si>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</si>
  <si>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</si>
  <si>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</si>
  <si>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</si>
  <si>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</si>
  <si>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</si>
  <si>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</si>
  <si>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</si>
  <si>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</si>
  <si>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</si>
  <si>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</si>
  <si>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</si>
  <si>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</si>
  <si>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</si>
  <si>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</si>
  <si>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</si>
  <si>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</si>
  <si>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</si>
  <si>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</si>
  <si>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</si>
  <si>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</si>
  <si>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</si>
  <si>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</si>
  <si>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</si>
  <si>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</si>
  <si>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</si>
  <si>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</si>
  <si>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</si>
  <si>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</si>
  <si>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</si>
  <si>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</si>
  <si>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</si>
  <si>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</si>
  <si>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</si>
  <si>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</si>
  <si>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</si>
  <si>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</si>
  <si>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</si>
  <si>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</si>
  <si>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</si>
  <si>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</si>
  <si>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</si>
  <si>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</si>
  <si>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</si>
  <si>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</si>
  <si>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</si>
  <si>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</si>
  <si>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</si>
  <si>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</si>
  <si>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</si>
  <si>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</si>
  <si>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</si>
  <si>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</si>
  <si>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</si>
  <si>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</si>
  <si>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</si>
  <si>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</si>
  <si>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</si>
  <si>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</si>
  <si>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</si>
  <si>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</si>
  <si>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</si>
  <si>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</si>
  <si>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</si>
  <si>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</si>
  <si>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</si>
  <si>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</si>
  <si>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</si>
  <si>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</si>
  <si>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</si>
  <si>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</si>
  <si>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</si>
  <si>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</si>
  <si>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</si>
  <si>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</si>
  <si>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</si>
  <si>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</si>
  <si>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</si>
  <si>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</si>
  <si>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</si>
  <si>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</si>
  <si>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</si>
  <si>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</si>
  <si>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</si>
  <si>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</si>
  <si>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</si>
  <si>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</si>
  <si>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</si>
  <si>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</si>
  <si>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</si>
  <si>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</si>
  <si>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</si>
  <si>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</si>
  <si>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</si>
  <si>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</si>
  <si>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</si>
  <si>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</si>
  <si>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</si>
  <si>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</si>
  <si>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</si>
  <si>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</si>
  <si>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</si>
  <si>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</si>
  <si>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</si>
  <si>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</si>
  <si>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</si>
  <si>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</si>
  <si>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</si>
  <si>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</si>
  <si>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</si>
  <si>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</si>
  <si>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</si>
  <si>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</si>
  <si>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</si>
  <si>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</si>
  <si>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</si>
  <si>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</si>
  <si>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</si>
  <si>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</si>
  <si>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</si>
  <si>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</si>
  <si>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</si>
  <si>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</si>
  <si>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</si>
  <si>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</si>
  <si>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</si>
  <si>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</si>
  <si>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</si>
  <si>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</si>
  <si>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</si>
  <si>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</si>
  <si>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</si>
  <si>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</si>
  <si>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</si>
  <si>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</si>
  <si>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</si>
  <si>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</si>
  <si>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</si>
  <si>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</si>
  <si>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</si>
  <si>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</si>
  <si>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</si>
  <si>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</si>
  <si>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</si>
  <si>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</si>
  <si>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</si>
  <si>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</si>
  <si>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</si>
  <si>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</si>
  <si>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</si>
  <si>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</si>
  <si>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</si>
  <si>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</si>
  <si>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</si>
  <si>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</si>
  <si>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</si>
  <si>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</si>
  <si>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</si>
  <si>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</si>
  <si>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</si>
  <si>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</si>
  <si>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</si>
  <si>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</si>
  <si>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</si>
  <si>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</si>
  <si>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</si>
  <si>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</si>
  <si>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</si>
  <si>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</si>
  <si>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</si>
  <si>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</si>
  <si>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</si>
  <si>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</si>
  <si>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</si>
  <si>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</si>
  <si>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</si>
  <si>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</si>
  <si>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</si>
  <si>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</si>
  <si>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</si>
  <si>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</si>
  <si>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</si>
  <si>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</si>
  <si>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</si>
  <si>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</si>
  <si>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</si>
  <si>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</si>
  <si>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</si>
  <si>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</si>
  <si>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</si>
  <si>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</si>
  <si>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</si>
  <si>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</si>
  <si>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</si>
  <si>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</si>
  <si>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</si>
  <si>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</si>
  <si>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</si>
  <si>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</si>
  <si>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</si>
  <si>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</si>
  <si>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</si>
  <si>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</si>
  <si>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</si>
  <si>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</si>
  <si>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</si>
  <si>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</si>
  <si>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</si>
  <si>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</si>
  <si>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</si>
  <si>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</si>
  <si>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</si>
  <si>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</si>
  <si>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</si>
  <si>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</si>
  <si>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</si>
  <si>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</si>
  <si>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</si>
  <si>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</si>
  <si>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</si>
  <si>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</si>
  <si>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</si>
  <si>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</si>
  <si>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</si>
  <si>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</si>
  <si>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</si>
  <si>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</si>
  <si>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</si>
  <si>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</si>
  <si>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</si>
  <si>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</si>
  <si>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</si>
  <si>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</si>
  <si>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</si>
  <si>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</si>
  <si>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</si>
  <si>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</si>
  <si>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</si>
  <si>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</si>
  <si>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</si>
  <si>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</si>
  <si>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</si>
  <si>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</si>
  <si>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</si>
  <si>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</si>
  <si>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</si>
  <si>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</si>
  <si>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</si>
  <si>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</si>
  <si>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</si>
  <si>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</si>
  <si>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</si>
  <si>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</si>
  <si>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</si>
  <si>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</si>
  <si>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</si>
  <si>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</si>
  <si>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</si>
  <si>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</si>
  <si>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</si>
  <si>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</si>
  <si>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</si>
  <si>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</si>
  <si>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</si>
  <si>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</si>
  <si>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</si>
  <si>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</si>
  <si>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</si>
  <si>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</si>
  <si>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</si>
  <si>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</si>
  <si>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</si>
  <si>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</si>
  <si>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</si>
  <si>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</si>
  <si>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</si>
  <si>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</si>
  <si>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</si>
  <si>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</si>
  <si>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</si>
  <si>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</si>
  <si>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</si>
  <si>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</si>
  <si>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</si>
  <si>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</si>
  <si>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</si>
  <si>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</si>
  <si>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</si>
  <si>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</si>
  <si>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</si>
  <si>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</si>
  <si>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</si>
  <si>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</si>
  <si>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</si>
  <si>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</si>
  <si>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</si>
  <si>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</si>
  <si>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</si>
  <si>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</si>
  <si>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</si>
  <si>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</si>
  <si>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</si>
  <si>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</si>
  <si>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</si>
  <si>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</si>
  <si>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</si>
  <si>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</si>
  <si>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</si>
  <si>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</si>
  <si>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</si>
  <si>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</si>
  <si>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</si>
  <si>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</si>
  <si>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</si>
  <si>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</si>
  <si>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</si>
  <si>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</si>
  <si>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</si>
  <si>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</si>
  <si>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</si>
  <si>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</si>
  <si>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</si>
  <si>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</si>
  <si>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</si>
  <si>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</si>
  <si>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</si>
  <si>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</si>
  <si>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</si>
  <si>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</si>
  <si>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</si>
  <si>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</si>
  <si>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</si>
  <si>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</si>
  <si>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</si>
  <si>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</si>
  <si>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</si>
  <si>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</si>
  <si>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</si>
  <si>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</si>
  <si>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</si>
  <si>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</si>
  <si>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</si>
  <si>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</si>
  <si>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</si>
  <si>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</si>
  <si>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</si>
  <si>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</si>
  <si>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</si>
  <si>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</si>
  <si>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</si>
  <si>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</si>
  <si>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</si>
  <si>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</si>
  <si>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</si>
  <si>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</si>
  <si>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</si>
  <si>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</si>
  <si>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</si>
  <si>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</si>
  <si>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</si>
  <si>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</si>
  <si>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</si>
  <si>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</si>
  <si>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</si>
  <si>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</si>
  <si>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</si>
  <si>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</si>
  <si>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</si>
  <si>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</si>
  <si>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</si>
  <si>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</si>
  <si>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</si>
  <si>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</si>
  <si>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</si>
  <si>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</si>
  <si>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</si>
  <si>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</si>
  <si>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</si>
  <si>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</si>
  <si>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</si>
  <si>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</si>
  <si>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</si>
  <si>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</si>
  <si>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</si>
  <si>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</si>
  <si>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</si>
  <si>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</si>
  <si>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</si>
  <si>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</si>
  <si>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</si>
  <si>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</si>
  <si>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</si>
  <si>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</si>
  <si>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</si>
  <si>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</si>
  <si>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</si>
  <si>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</si>
  <si>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</si>
  <si>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</si>
  <si>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</si>
  <si>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</si>
  <si>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</si>
  <si>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</si>
  <si>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</si>
  <si>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</si>
  <si>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</si>
  <si>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</si>
  <si>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</si>
  <si>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</si>
  <si>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</si>
  <si>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</si>
  <si>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</si>
  <si>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</si>
  <si>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</si>
  <si>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</si>
  <si>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</si>
  <si>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</si>
  <si>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</si>
  <si>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</si>
  <si>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</si>
  <si>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</si>
  <si>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</si>
  <si>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</si>
  <si>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</si>
  <si>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</si>
  <si>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</si>
  <si>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</si>
  <si>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</si>
  <si>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</si>
  <si>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</si>
  <si>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</si>
  <si>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</si>
  <si>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</si>
  <si>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</si>
  <si>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</si>
  <si>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</si>
  <si>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</si>
  <si>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</si>
  <si>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</si>
  <si>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</si>
  <si>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</si>
  <si>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</si>
  <si>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</si>
  <si>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</si>
  <si>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</si>
  <si>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</si>
  <si>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</si>
  <si>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</si>
  <si>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</si>
  <si>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</si>
  <si>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</si>
  <si>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</si>
  <si>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</si>
  <si>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</si>
  <si>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</si>
  <si>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</si>
  <si>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</si>
  <si>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</si>
  <si>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</si>
  <si>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</si>
  <si>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</si>
  <si>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</si>
  <si>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</si>
  <si>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</si>
  <si>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</si>
  <si>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</si>
  <si>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</si>
  <si>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</si>
  <si>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</si>
  <si>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</si>
  <si>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</si>
  <si>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</si>
  <si>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</si>
  <si>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</si>
  <si>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</si>
  <si>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</si>
  <si>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</si>
  <si>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</si>
  <si>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</si>
  <si>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</si>
  <si>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</si>
  <si>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</si>
  <si>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</si>
  <si>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</si>
  <si>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</si>
  <si>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</si>
  <si>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</si>
  <si>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</si>
  <si>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</si>
  <si>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</si>
  <si>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</si>
  <si>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</si>
  <si>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</si>
  <si>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</si>
  <si>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</si>
  <si>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</si>
  <si>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</si>
  <si>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</si>
  <si>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</si>
  <si>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</si>
  <si>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</si>
  <si>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</si>
  <si>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</si>
  <si>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</si>
  <si>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</si>
  <si>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</si>
  <si>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</si>
  <si>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</si>
  <si>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</si>
  <si>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</si>
  <si>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</si>
  <si>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</si>
  <si>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</si>
  <si>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</si>
  <si>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</si>
  <si>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</si>
  <si>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</si>
  <si>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</si>
  <si>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</si>
  <si>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</si>
  <si>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</si>
  <si>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</si>
  <si>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</si>
  <si>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</si>
  <si>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</si>
  <si>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</si>
  <si>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</si>
  <si>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</si>
  <si>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</si>
  <si>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</si>
  <si>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</si>
  <si>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</si>
  <si>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</si>
  <si>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</si>
  <si>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</si>
  <si>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</si>
  <si>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</si>
  <si>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</si>
  <si>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</si>
  <si>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</si>
  <si>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</si>
  <si>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</si>
  <si>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</si>
  <si>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</si>
  <si>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</si>
  <si>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</si>
  <si>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</si>
  <si>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</si>
  <si>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</si>
  <si>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</si>
  <si>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</si>
  <si>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</si>
  <si>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</si>
  <si>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</si>
  <si>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</si>
  <si>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</si>
  <si>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</si>
  <si>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</si>
  <si>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</si>
  <si>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</si>
  <si>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</si>
  <si>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</si>
  <si>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</si>
  <si>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</si>
  <si>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</si>
  <si>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</si>
  <si>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</si>
  <si>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</si>
  <si>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</si>
  <si>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</si>
  <si>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</si>
  <si>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</si>
  <si>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</si>
  <si>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</si>
  <si>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</si>
  <si>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</si>
  <si>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</si>
  <si>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</si>
  <si>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</si>
  <si>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</si>
  <si>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</si>
  <si>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</si>
  <si>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</si>
  <si>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</si>
  <si>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</si>
  <si>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</si>
  <si>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</si>
  <si>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</si>
  <si>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</si>
  <si>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</si>
  <si>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</si>
  <si>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</si>
  <si>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</si>
  <si>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</si>
  <si>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</si>
  <si>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</si>
  <si>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</si>
  <si>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</si>
  <si>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</si>
  <si>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</si>
  <si>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</si>
  <si>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</si>
  <si>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</si>
  <si>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</si>
  <si>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</si>
  <si>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</si>
  <si>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</si>
  <si>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</si>
  <si>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</si>
  <si>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</si>
  <si>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</si>
  <si>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</si>
  <si>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</si>
  <si>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</si>
  <si>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</si>
  <si>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</si>
  <si>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</si>
  <si>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</si>
  <si>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</si>
  <si>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</si>
  <si>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</si>
  <si>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</si>
  <si>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</si>
  <si>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</si>
  <si>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</si>
  <si>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</si>
  <si>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</si>
  <si>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</si>
  <si>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</si>
  <si>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</si>
  <si>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</si>
  <si>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</si>
  <si>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</si>
  <si>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</si>
  <si>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</si>
  <si>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</si>
  <si>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</si>
  <si>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</si>
  <si>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</si>
  <si>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</si>
  <si>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</si>
  <si>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</si>
  <si>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</si>
  <si>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</si>
  <si>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</si>
  <si>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</si>
  <si>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</si>
  <si>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</si>
  <si>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</si>
  <si>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</si>
  <si>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</si>
  <si>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</si>
  <si>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</si>
  <si>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</si>
  <si>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</si>
  <si>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</si>
  <si>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</si>
  <si>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</si>
  <si>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</si>
  <si>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</si>
  <si>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</si>
  <si>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</si>
  <si>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</si>
  <si>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</si>
  <si>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</si>
  <si>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</si>
  <si>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</si>
  <si>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</si>
  <si>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</si>
  <si>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</si>
  <si>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</si>
  <si>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</si>
  <si>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</si>
  <si>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</si>
  <si>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</si>
  <si>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</si>
  <si>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</si>
  <si>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</si>
  <si>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</si>
  <si>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</si>
  <si>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</si>
  <si>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</si>
  <si>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</si>
  <si>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</si>
  <si>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</si>
  <si>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</si>
  <si>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</si>
  <si>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</si>
  <si>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</si>
  <si>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</si>
  <si>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</si>
  <si>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</si>
  <si>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</si>
  <si>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</si>
  <si>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</si>
  <si>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</si>
  <si>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</si>
  <si>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</si>
  <si>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</si>
  <si>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</si>
  <si>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</si>
  <si>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</si>
  <si>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</si>
  <si>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</si>
  <si>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</si>
  <si>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</si>
  <si>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</si>
  <si>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</si>
  <si>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</si>
  <si>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</si>
  <si>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</si>
  <si>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</si>
  <si>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</si>
  <si>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</si>
  <si>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</si>
  <si>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</si>
  <si>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</si>
  <si>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</si>
  <si>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</si>
  <si>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</si>
  <si>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</si>
  <si>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</si>
  <si>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</si>
  <si>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</si>
  <si>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</si>
  <si>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</si>
  <si>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</si>
  <si>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</si>
  <si>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</si>
  <si>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</si>
  <si>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</si>
  <si>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</si>
  <si>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</si>
  <si>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</si>
  <si>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</si>
  <si>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</si>
  <si>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</si>
  <si>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</si>
  <si>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</si>
  <si>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</si>
  <si>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</si>
  <si>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</si>
  <si>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</si>
  <si>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</si>
  <si>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</si>
  <si>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</si>
  <si>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</si>
  <si>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</si>
  <si>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</si>
  <si>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</si>
  <si>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</si>
  <si>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</si>
  <si>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</si>
  <si>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</si>
  <si>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</si>
  <si>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</si>
  <si>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</si>
  <si>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</si>
  <si>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</si>
  <si>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</si>
  <si>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</si>
  <si>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</si>
  <si>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</si>
  <si>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</si>
  <si>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</si>
  <si>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</si>
  <si>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</si>
  <si>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</si>
  <si>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</si>
  <si>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</si>
  <si>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</si>
  <si>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</si>
  <si>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</si>
  <si>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</si>
  <si>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</si>
  <si>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</si>
  <si>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</si>
  <si>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</si>
  <si>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</si>
  <si>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</si>
  <si>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</si>
  <si>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</si>
  <si>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</si>
  <si>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</si>
  <si>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</si>
  <si>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</si>
  <si>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</si>
  <si>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</si>
  <si>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</si>
  <si>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</si>
  <si>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</si>
  <si>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</si>
  <si>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</si>
  <si>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</si>
  <si>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</si>
  <si>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</si>
  <si>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</si>
  <si>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</si>
  <si>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</si>
  <si>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</si>
  <si>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</si>
  <si>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</si>
  <si>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</si>
  <si>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</si>
  <si>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</si>
  <si>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</si>
  <si>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</si>
  <si>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</si>
  <si>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</si>
  <si>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</si>
  <si>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</si>
  <si>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</si>
  <si>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</si>
  <si>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</si>
  <si>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</si>
  <si>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</si>
  <si>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</si>
  <si>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</si>
  <si>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</si>
  <si>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</si>
  <si>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</si>
  <si>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</si>
  <si>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</si>
  <si>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</si>
  <si>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</si>
  <si>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</si>
  <si>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</si>
  <si>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</si>
  <si>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</si>
  <si>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</si>
  <si>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</si>
  <si>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</si>
  <si>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</si>
  <si>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</si>
  <si>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</si>
  <si>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</si>
  <si>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</si>
  <si>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</si>
  <si>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</si>
  <si>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</si>
  <si>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</si>
  <si>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</si>
  <si>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</si>
  <si>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</si>
  <si>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</si>
  <si>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</si>
  <si>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</si>
  <si>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</si>
  <si>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</si>
  <si>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</si>
  <si>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</si>
  <si>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</si>
  <si>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</si>
  <si>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</si>
  <si>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</si>
  <si>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</si>
  <si>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</si>
  <si>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</si>
  <si>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</si>
  <si>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</si>
  <si>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</si>
  <si>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</si>
  <si>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</si>
  <si>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</si>
  <si>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</si>
  <si>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</si>
  <si>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</si>
  <si>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</si>
  <si>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</si>
  <si>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</si>
  <si>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</si>
  <si>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</si>
  <si>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</si>
  <si>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</si>
  <si>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</si>
  <si>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</si>
  <si>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</si>
  <si>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</si>
  <si>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</si>
  <si>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</si>
  <si>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</si>
  <si>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</si>
  <si>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</si>
  <si>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</si>
  <si>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</si>
  <si>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</si>
  <si>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</si>
  <si>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</si>
  <si>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</si>
  <si>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</si>
  <si>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</si>
  <si>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</si>
  <si>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</si>
  <si>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</si>
  <si>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</si>
  <si>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</si>
  <si>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</si>
  <si>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</si>
  <si>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</si>
  <si>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</si>
  <si>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</si>
  <si>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</si>
  <si>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</si>
  <si>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</si>
  <si>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</si>
  <si>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</si>
  <si>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</si>
  <si>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</si>
  <si>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</si>
  <si>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</si>
  <si>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</si>
  <si>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</si>
  <si>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</si>
  <si>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</si>
  <si>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</si>
  <si>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</si>
  <si>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</si>
  <si>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</si>
  <si>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</si>
  <si>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</si>
  <si>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</si>
  <si>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</si>
  <si>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</si>
  <si>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</si>
  <si>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</si>
  <si>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</si>
  <si>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</si>
  <si>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</si>
  <si>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</si>
  <si>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</si>
  <si>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</si>
  <si>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</si>
  <si>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</si>
  <si>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</si>
  <si>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</si>
  <si>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</si>
  <si>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</si>
  <si>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</si>
  <si>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</si>
  <si>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</si>
  <si>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</si>
  <si>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</si>
  <si>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</si>
  <si>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</si>
  <si>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</si>
  <si>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</si>
  <si>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</si>
  <si>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</si>
  <si>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</si>
  <si>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</si>
  <si>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</si>
  <si>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</si>
  <si>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</si>
  <si>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</si>
  <si>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</si>
  <si>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</si>
  <si>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</si>
  <si>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</si>
  <si>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</si>
  <si>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</si>
  <si>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</si>
  <si>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</si>
  <si>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</si>
  <si>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</si>
  <si>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</si>
  <si>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</si>
  <si>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</si>
  <si>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</si>
  <si>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</si>
  <si>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</si>
  <si>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</si>
  <si>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</si>
  <si>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</si>
  <si>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</si>
  <si>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</si>
  <si>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</si>
  <si>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</si>
  <si>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</si>
  <si>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</si>
  <si>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</si>
  <si>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</si>
  <si>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</si>
  <si>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</si>
  <si>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</si>
  <si>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</si>
  <si>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</si>
  <si>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</si>
  <si>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</si>
  <si>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</si>
  <si>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</si>
  <si>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</si>
  <si>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</si>
  <si>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</si>
  <si>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</si>
  <si>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</si>
  <si>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</si>
  <si>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</si>
  <si>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</si>
  <si>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</si>
  <si>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</si>
  <si>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</si>
  <si>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</si>
  <si>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</si>
  <si>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</si>
  <si>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</si>
  <si>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</si>
  <si>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</si>
  <si>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</si>
  <si>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</si>
  <si>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</si>
  <si>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</si>
  <si>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</si>
  <si>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</si>
  <si>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</si>
  <si>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</si>
  <si>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</si>
  <si>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</si>
  <si>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</si>
  <si>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</si>
  <si>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</si>
  <si>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</si>
  <si>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</si>
  <si>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</si>
  <si>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</si>
  <si>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</si>
  <si>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</si>
  <si>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</si>
  <si>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</si>
  <si>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</si>
  <si>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</si>
  <si>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</si>
  <si>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</si>
  <si>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</si>
  <si>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</si>
  <si>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</si>
  <si>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</si>
  <si>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</si>
  <si>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</si>
  <si>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</si>
  <si>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</si>
  <si>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</si>
  <si>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</si>
  <si>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</si>
  <si>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</si>
  <si>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</si>
  <si>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</si>
  <si>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</si>
  <si>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</si>
  <si>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</si>
  <si>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</si>
  <si>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</si>
  <si>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</si>
  <si>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</si>
  <si>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</si>
  <si>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</si>
  <si>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</si>
  <si>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</si>
  <si>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</si>
  <si>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</si>
  <si>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</si>
  <si>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</si>
  <si>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</si>
  <si>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</si>
  <si>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</si>
  <si>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</si>
  <si>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</si>
  <si>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</si>
  <si>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</si>
  <si>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</si>
  <si>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</si>
  <si>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</si>
  <si>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</si>
  <si>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</si>
  <si>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</si>
  <si>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</si>
  <si>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</si>
  <si>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</si>
  <si>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</si>
  <si>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</si>
  <si>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</si>
  <si>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</si>
  <si>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</si>
  <si>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</si>
  <si>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</si>
  <si>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</si>
  <si>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</si>
  <si>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</si>
  <si>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</si>
  <si>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</si>
  <si>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</si>
  <si>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</si>
  <si>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</si>
  <si>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</si>
  <si>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</si>
  <si>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</si>
  <si>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</si>
  <si>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</si>
  <si>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</si>
  <si>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</si>
  <si>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</si>
  <si>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</si>
  <si>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</si>
  <si>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</si>
  <si>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</si>
  <si>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</si>
  <si>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</si>
  <si>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</si>
  <si>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</si>
  <si>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</si>
  <si>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</si>
  <si>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</si>
  <si>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</si>
  <si>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</si>
  <si>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</si>
  <si>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</si>
  <si>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</si>
  <si>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</si>
  <si>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</si>
  <si>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</si>
  <si>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</si>
  <si>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</si>
  <si>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</si>
  <si>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</si>
  <si>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</si>
  <si>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</si>
  <si>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</si>
  <si>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</si>
  <si>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</si>
  <si>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</si>
  <si>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</si>
  <si>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</si>
  <si>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</si>
  <si>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</si>
  <si>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</si>
  <si>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</si>
  <si>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</si>
  <si>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</si>
  <si>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</si>
  <si>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</si>
  <si>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</si>
  <si>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</si>
  <si>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</si>
  <si>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</si>
  <si>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</si>
  <si>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</si>
  <si>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</si>
  <si>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</si>
  <si>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</si>
  <si>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</si>
  <si>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</si>
  <si>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</si>
  <si>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</si>
  <si>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</si>
  <si>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</si>
  <si>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</si>
  <si>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</si>
  <si>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</si>
  <si>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</si>
  <si>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</si>
  <si>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</si>
  <si>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</si>
  <si>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</si>
  <si>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</si>
  <si>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</si>
  <si>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</si>
  <si>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</si>
  <si>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</si>
  <si>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</si>
  <si>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</si>
  <si>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</si>
  <si>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</si>
  <si>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</si>
  <si>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</si>
  <si>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</si>
  <si>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</si>
  <si>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</si>
  <si>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</si>
  <si>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</si>
  <si>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</si>
  <si>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</si>
  <si>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</si>
  <si>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</si>
  <si>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</si>
  <si>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</si>
  <si>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</si>
  <si>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</si>
  <si>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</si>
  <si>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</si>
  <si>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</si>
  <si>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</si>
  <si>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</si>
  <si>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</si>
  <si>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</si>
  <si>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</si>
  <si>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</si>
  <si>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</si>
  <si>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</si>
  <si>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</si>
  <si>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</si>
  <si>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</si>
  <si>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</si>
  <si>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</si>
  <si>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</si>
  <si>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</si>
  <si>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</si>
  <si>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</si>
  <si>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</si>
  <si>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</si>
  <si>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</si>
  <si>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</si>
  <si>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</si>
  <si>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</si>
  <si>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</si>
  <si>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</si>
  <si>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</si>
  <si>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</si>
  <si>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</si>
  <si>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</si>
  <si>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</si>
  <si>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</si>
  <si>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</si>
  <si>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</si>
  <si>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</si>
  <si>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</si>
  <si>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</si>
  <si>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</si>
  <si>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</si>
  <si>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</si>
  <si>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</si>
  <si>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</si>
  <si>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</si>
  <si>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</si>
  <si>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</si>
  <si>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</si>
  <si>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</si>
  <si>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</si>
  <si>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</si>
  <si>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</si>
  <si>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</si>
  <si>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</si>
  <si>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</si>
  <si>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</si>
  <si>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</si>
  <si>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</si>
  <si>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</si>
  <si>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</si>
  <si>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</si>
  <si>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</si>
  <si>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</si>
  <si>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</si>
  <si>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</si>
  <si>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</si>
  <si>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</si>
  <si>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</si>
  <si>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</si>
  <si>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</si>
  <si>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</si>
  <si>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</si>
  <si>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</si>
  <si>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</si>
  <si>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</si>
  <si>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</si>
  <si>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</si>
  <si>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</si>
  <si>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</si>
  <si>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</si>
  <si>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</si>
  <si>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</si>
  <si>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</si>
  <si>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</si>
  <si>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</si>
  <si>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</si>
  <si>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</si>
  <si>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</si>
  <si>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</si>
  <si>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</si>
  <si>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</si>
  <si>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</si>
  <si>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</si>
  <si>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</si>
  <si>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</si>
  <si>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</si>
  <si>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</si>
  <si>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</si>
  <si>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</si>
  <si>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</si>
  <si>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</si>
  <si>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</si>
  <si>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</si>
  <si>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</si>
  <si>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</si>
  <si>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</si>
  <si>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</si>
  <si>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</si>
  <si>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</si>
  <si>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</si>
  <si>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</si>
  <si>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</si>
  <si>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</si>
  <si>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</si>
  <si>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</si>
  <si>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</si>
  <si>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</si>
  <si>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</si>
  <si>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</si>
  <si>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</si>
  <si>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</si>
  <si>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</si>
  <si>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</si>
  <si>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</si>
  <si>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</si>
  <si>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</si>
  <si>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</si>
  <si>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</si>
  <si>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</si>
  <si>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</si>
  <si>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</si>
  <si>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</si>
  <si>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</si>
  <si>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</si>
  <si>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</si>
  <si>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</si>
  <si>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</si>
  <si>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</si>
  <si>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</si>
  <si>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</si>
  <si>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</si>
  <si>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</si>
  <si>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</si>
  <si>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</si>
  <si>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</si>
  <si>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</si>
  <si>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</si>
  <si>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</si>
  <si>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</si>
  <si>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</si>
  <si>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</si>
  <si>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</si>
  <si>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</si>
  <si>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</si>
  <si>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</si>
  <si>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</si>
  <si>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</si>
  <si>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</si>
  <si>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</si>
  <si>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</si>
  <si>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</si>
  <si>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</si>
  <si>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</si>
  <si>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</si>
  <si>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</si>
  <si>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</si>
  <si>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</si>
  <si>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</si>
  <si>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</si>
  <si>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</si>
  <si>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</si>
  <si>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</si>
  <si>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</si>
  <si>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</si>
  <si>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</si>
  <si>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</si>
  <si>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</si>
  <si>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</si>
  <si>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</si>
  <si>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</si>
  <si>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</si>
  <si>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</si>
  <si>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</si>
  <si>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</si>
  <si>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</si>
  <si>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</si>
  <si>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</si>
  <si>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</si>
  <si>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</si>
  <si>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</si>
  <si>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</si>
  <si>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</si>
  <si>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</si>
  <si>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</si>
  <si>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</si>
  <si>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</si>
  <si>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</si>
  <si>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</si>
  <si>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</si>
  <si>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</si>
  <si>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</si>
  <si>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</si>
  <si>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</si>
  <si>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</si>
  <si>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</si>
  <si>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</si>
  <si>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</si>
  <si>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</si>
  <si>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</si>
  <si>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</si>
  <si>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</si>
  <si>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</si>
  <si>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</si>
  <si>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</si>
  <si>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</si>
  <si>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</si>
  <si>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</si>
  <si>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</si>
  <si>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</si>
  <si>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</si>
  <si>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</si>
  <si>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</si>
  <si>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</si>
  <si>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</si>
  <si>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</si>
  <si>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</si>
  <si>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</si>
  <si>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</si>
  <si>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</si>
  <si>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</si>
  <si>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</si>
  <si>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</si>
  <si>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</si>
  <si>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</si>
  <si>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</si>
  <si>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</si>
  <si>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</si>
  <si>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</si>
  <si>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</si>
  <si>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</si>
  <si>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</si>
  <si>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</si>
  <si>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</si>
  <si>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</si>
  <si>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</si>
  <si>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</si>
  <si>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</si>
  <si>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</si>
  <si>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</si>
  <si>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</si>
  <si>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</si>
  <si>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</si>
  <si>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</si>
  <si>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</si>
  <si>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</si>
  <si>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</si>
  <si>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</si>
  <si>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</si>
  <si>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</si>
  <si>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</si>
  <si>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</si>
  <si>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</si>
  <si>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</si>
  <si>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</si>
  <si>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</si>
  <si>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</si>
  <si>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</si>
  <si>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</si>
  <si>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</si>
  <si>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</si>
  <si>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</si>
  <si>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</si>
  <si>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</si>
  <si>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</si>
  <si>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</si>
  <si>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</si>
  <si>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</si>
  <si>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</si>
  <si>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</si>
  <si>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</si>
  <si>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</si>
  <si>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</si>
  <si>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</si>
  <si>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</si>
  <si>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</si>
  <si>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</si>
  <si>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</si>
  <si>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</si>
  <si>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</si>
  <si>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</si>
  <si>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</si>
  <si>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</si>
  <si>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</si>
  <si>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</si>
  <si>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</si>
  <si>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</si>
  <si>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</si>
  <si>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</si>
  <si>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</si>
  <si>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</si>
  <si>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</si>
  <si>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</si>
  <si>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</si>
  <si>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</si>
  <si>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</si>
  <si>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</si>
  <si>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</si>
  <si>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</si>
  <si>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</si>
  <si>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</si>
  <si>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</si>
  <si>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</si>
  <si>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</si>
  <si>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</si>
  <si>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</si>
  <si>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</si>
  <si>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</si>
  <si>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</si>
  <si>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</si>
  <si>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</si>
  <si>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</si>
  <si>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</si>
  <si>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</si>
  <si>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</si>
  <si>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</si>
  <si>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</si>
  <si>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</si>
  <si>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</si>
  <si>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</si>
  <si>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</si>
  <si>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</si>
  <si>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</si>
  <si>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</si>
  <si>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</si>
  <si>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</si>
  <si>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</si>
  <si>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</si>
  <si>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</si>
  <si>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</si>
  <si>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</si>
  <si>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</si>
  <si>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</si>
  <si>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</si>
  <si>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</si>
  <si>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</si>
  <si>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</si>
  <si>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</si>
  <si>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</si>
  <si>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</si>
  <si>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</si>
  <si>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</si>
  <si>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</si>
  <si>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</si>
  <si>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</si>
  <si>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</si>
  <si>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</si>
  <si>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</si>
  <si>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</si>
  <si>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</si>
  <si>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</si>
  <si>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</si>
  <si>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</si>
  <si>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</si>
  <si>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</si>
  <si>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</si>
  <si>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</si>
  <si>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</si>
  <si>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</si>
  <si>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</si>
  <si>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</si>
  <si>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</si>
  <si>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</si>
  <si>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</si>
  <si>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</si>
  <si>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</si>
  <si>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</si>
  <si>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</si>
  <si>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</si>
  <si>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</si>
  <si>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</si>
  <si>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</si>
  <si>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</si>
  <si>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</si>
  <si>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</si>
  <si>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</si>
  <si>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</si>
  <si>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</si>
  <si>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</si>
  <si>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</si>
  <si>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</si>
  <si>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</si>
  <si>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</si>
  <si>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</si>
  <si>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</si>
  <si>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</si>
  <si>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</si>
  <si>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</si>
  <si>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</si>
  <si>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</si>
  <si>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</si>
  <si>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</si>
  <si>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</si>
  <si>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</si>
  <si>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</si>
  <si>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</si>
  <si>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</si>
  <si>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</si>
  <si>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</si>
  <si>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</si>
  <si>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</si>
  <si>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</si>
  <si>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</si>
  <si>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</si>
  <si>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</si>
  <si>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</si>
  <si>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</si>
  <si>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</si>
  <si>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</si>
  <si>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</si>
  <si>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</si>
  <si>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</si>
  <si>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</si>
  <si>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</si>
  <si>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</si>
  <si>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</si>
  <si>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</si>
  <si>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</si>
  <si>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</si>
  <si>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</si>
  <si>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</si>
  <si>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</si>
  <si>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</si>
  <si>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</si>
  <si>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</si>
  <si>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</si>
  <si>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</si>
  <si>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</si>
  <si>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</si>
  <si>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</si>
  <si>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</si>
  <si>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</si>
  <si>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</si>
  <si>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</si>
  <si>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</si>
  <si>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</si>
  <si>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</si>
  <si>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</si>
  <si>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</si>
  <si>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</si>
  <si>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</si>
  <si>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</si>
  <si>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</si>
  <si>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</si>
  <si>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</si>
  <si>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</si>
  <si>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</si>
  <si>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</si>
  <si>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</si>
  <si>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</si>
  <si>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</si>
  <si>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</si>
  <si>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</si>
  <si>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</si>
  <si>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</si>
  <si>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</si>
  <si>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</si>
  <si>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</si>
  <si>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</si>
  <si>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</si>
  <si>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</si>
  <si>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</si>
  <si>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</si>
  <si>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</si>
  <si>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</si>
  <si>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</si>
  <si>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</si>
  <si>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</si>
  <si>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</si>
  <si>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</si>
  <si>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</si>
  <si>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</si>
  <si>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</si>
  <si>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</si>
  <si>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</si>
  <si>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</si>
  <si>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</si>
  <si>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</si>
  <si>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</si>
  <si>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</si>
  <si>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</si>
  <si>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</si>
  <si>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</si>
  <si>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</si>
  <si>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</si>
  <si>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</si>
  <si>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</si>
  <si>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</si>
  <si>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</si>
  <si>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</si>
  <si>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</si>
  <si>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</si>
  <si>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</si>
  <si>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</si>
  <si>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</si>
  <si>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</si>
  <si>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</si>
  <si>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</si>
  <si>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</si>
  <si>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</si>
  <si>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</si>
  <si>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</si>
  <si>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</si>
  <si>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</si>
  <si>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</si>
  <si>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</si>
  <si>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</si>
  <si>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</si>
  <si>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</si>
  <si>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</si>
  <si>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</si>
  <si>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</si>
  <si>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</si>
  <si>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</si>
  <si>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</si>
  <si>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</si>
  <si>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</si>
  <si>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</si>
  <si>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</si>
  <si>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</si>
  <si>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</si>
  <si>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</si>
  <si>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</si>
  <si>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</si>
  <si>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</si>
  <si>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</si>
  <si>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</si>
  <si>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</si>
  <si>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</si>
  <si>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</si>
  <si>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</si>
  <si>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</si>
  <si>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</si>
  <si>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</si>
  <si>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</si>
  <si>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</si>
  <si>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</si>
  <si>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</si>
  <si>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</si>
  <si>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</si>
  <si>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</si>
  <si>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</si>
  <si>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</si>
  <si>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</si>
  <si>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</si>
  <si>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</si>
  <si>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</si>
  <si>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</si>
  <si>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</si>
  <si>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</si>
  <si>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</si>
  <si>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</si>
  <si>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</si>
  <si>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</si>
  <si>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</si>
  <si>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</si>
  <si>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</si>
  <si>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</si>
  <si>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</si>
  <si>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</si>
  <si>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</si>
  <si>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</si>
  <si>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</si>
  <si>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</si>
  <si>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</si>
  <si>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</si>
  <si>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</si>
  <si>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</si>
  <si>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</si>
  <si>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</si>
  <si>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</si>
  <si>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</si>
  <si>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</si>
  <si>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</si>
  <si>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</si>
  <si>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</si>
  <si>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</si>
  <si>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</si>
  <si>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</si>
  <si>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</si>
  <si>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</si>
  <si>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</si>
  <si>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</si>
  <si>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</si>
  <si>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</si>
  <si>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</si>
  <si>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</si>
  <si>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</si>
  <si>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</si>
  <si>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</si>
  <si>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</si>
  <si>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</si>
  <si>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</si>
  <si>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</si>
  <si>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</si>
  <si>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</si>
  <si>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</si>
  <si>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</si>
  <si>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</si>
  <si>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</si>
  <si>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</si>
  <si>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</si>
  <si>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</si>
  <si>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</si>
  <si>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</si>
  <si>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</si>
  <si>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</si>
  <si>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</si>
  <si>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</si>
  <si>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</si>
  <si>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</si>
  <si>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</si>
  <si>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</si>
  <si>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</si>
  <si>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</si>
  <si>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</si>
  <si>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</si>
  <si>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</si>
  <si>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</si>
  <si>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</si>
  <si>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</si>
  <si>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</si>
  <si>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</si>
  <si>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</si>
  <si>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</si>
  <si>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</si>
  <si>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</si>
  <si>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</si>
  <si>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</si>
  <si>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</si>
  <si>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</si>
  <si>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</si>
  <si>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</si>
  <si>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</si>
  <si>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</si>
  <si>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</si>
  <si>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</si>
  <si>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</si>
  <si>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</si>
  <si>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</si>
  <si>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</si>
  <si>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</si>
  <si>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</si>
  <si>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</si>
  <si>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</si>
  <si>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</si>
  <si>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</si>
  <si>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</si>
  <si>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</si>
  <si>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</si>
  <si>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</si>
  <si>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</si>
  <si>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</si>
  <si>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</si>
  <si>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</si>
  <si>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</si>
  <si>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</si>
  <si>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</si>
  <si>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</si>
  <si>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</si>
  <si>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</si>
  <si>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</si>
  <si>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</si>
  <si>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</si>
  <si>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</si>
  <si>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</si>
  <si>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</si>
  <si>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</si>
  <si>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</si>
  <si>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</si>
  <si>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</si>
  <si>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</si>
  <si>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</si>
  <si>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</si>
  <si>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</si>
  <si>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</si>
  <si>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</si>
  <si>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</si>
  <si>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</si>
  <si>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</si>
  <si>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</si>
  <si>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</si>
  <si>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</si>
  <si>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</si>
  <si>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</si>
  <si>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</si>
  <si>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</si>
  <si>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</si>
  <si>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</si>
  <si>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</si>
  <si>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</si>
  <si>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</si>
  <si>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</si>
  <si>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</si>
  <si>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</si>
  <si>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</si>
  <si>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</si>
  <si>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</si>
  <si>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</si>
  <si>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</si>
  <si>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</si>
  <si>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</si>
  <si>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</si>
  <si>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</si>
  <si>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</si>
  <si>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</si>
  <si>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</si>
  <si>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</si>
  <si>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</si>
  <si>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</si>
  <si>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</si>
  <si>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</si>
  <si>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</si>
  <si>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</si>
  <si>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</si>
  <si>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</si>
  <si>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</si>
  <si>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</si>
  <si>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</si>
  <si>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</si>
  <si>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</si>
  <si>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</si>
  <si>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</si>
  <si>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</si>
  <si>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</si>
  <si>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</si>
  <si>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</si>
  <si>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</si>
  <si>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</si>
  <si>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</si>
  <si>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</si>
  <si>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</si>
  <si>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</si>
  <si>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</si>
  <si>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</si>
  <si>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</si>
  <si>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</si>
  <si>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</si>
  <si>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</si>
  <si>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</si>
  <si>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</si>
  <si>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</si>
  <si>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</si>
  <si>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</si>
  <si>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</si>
  <si>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</si>
  <si>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</si>
  <si>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</si>
  <si>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</si>
  <si>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</si>
  <si>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</si>
  <si>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</si>
  <si>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</si>
  <si>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</si>
  <si>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</si>
  <si>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</si>
  <si>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</si>
  <si>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</si>
  <si>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</si>
  <si>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</si>
  <si>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</si>
  <si>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</si>
  <si>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</si>
  <si>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</si>
  <si>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</si>
  <si>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</si>
  <si>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</si>
  <si>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</si>
  <si>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</si>
  <si>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</si>
  <si>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</si>
  <si>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</si>
  <si>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</si>
  <si>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</si>
  <si>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</si>
  <si>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</si>
  <si>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</si>
  <si>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</si>
  <si>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</si>
  <si>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</si>
  <si>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</si>
  <si>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</si>
  <si>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</si>
  <si>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</si>
  <si>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</si>
  <si>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</si>
  <si>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</si>
  <si>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</si>
  <si>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</si>
  <si>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</si>
  <si>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</si>
  <si>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</si>
  <si>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</si>
  <si>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</si>
  <si>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</si>
  <si>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</si>
  <si>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</si>
  <si>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</si>
  <si>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</si>
  <si>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</si>
  <si>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</si>
  <si>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</si>
  <si>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</si>
  <si>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</si>
  <si>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</si>
  <si>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</si>
  <si>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</si>
  <si>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</si>
  <si>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</si>
  <si>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</si>
  <si>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</si>
  <si>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</si>
  <si>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</si>
  <si>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</si>
  <si>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</si>
  <si>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</si>
  <si>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</si>
  <si>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</si>
  <si>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</si>
  <si>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</si>
  <si>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</si>
  <si>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</si>
  <si>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</si>
  <si>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</si>
  <si>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</si>
  <si>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</si>
  <si>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</si>
  <si>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</si>
  <si>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</si>
  <si>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</si>
  <si>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</si>
  <si>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</si>
  <si>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</si>
  <si>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</si>
  <si>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</si>
  <si>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</si>
  <si>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</si>
  <si>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</si>
  <si>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</si>
  <si>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</si>
  <si>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</si>
  <si>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</si>
  <si>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</si>
  <si>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</si>
  <si>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</si>
  <si>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</si>
  <si>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</si>
  <si>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</si>
  <si>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</si>
  <si>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</si>
  <si>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</si>
  <si>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</si>
  <si>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</si>
  <si>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</si>
  <si>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</si>
  <si>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</si>
  <si>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</si>
  <si>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</si>
  <si>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</si>
  <si>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</si>
  <si>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</si>
  <si>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</si>
  <si>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</si>
  <si>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</si>
  <si>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</si>
  <si>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</si>
  <si>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</si>
  <si>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</si>
  <si>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</si>
  <si>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</si>
  <si>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</si>
  <si>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</si>
  <si>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</si>
  <si>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</si>
  <si>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</si>
  <si>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</si>
  <si>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</si>
  <si>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</si>
  <si>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</si>
  <si>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</si>
  <si>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</si>
  <si>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</si>
  <si>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</si>
  <si>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</si>
  <si>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</si>
  <si>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</si>
  <si>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</si>
  <si>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</si>
  <si>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</si>
  <si>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</si>
  <si>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</si>
  <si>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</si>
  <si>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</si>
  <si>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</si>
  <si>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</si>
  <si>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</si>
  <si>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</si>
  <si>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</si>
  <si>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</si>
  <si>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</si>
  <si>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</si>
  <si>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</si>
  <si>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</si>
  <si>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</si>
  <si>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</si>
  <si>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</si>
  <si>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</si>
  <si>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</si>
  <si>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</si>
  <si>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</si>
  <si>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</si>
  <si>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</si>
  <si>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</si>
  <si>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</si>
  <si>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</si>
  <si>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</si>
  <si>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</si>
  <si>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</si>
  <si>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</si>
  <si>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</si>
  <si>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</si>
  <si>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</si>
  <si>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</si>
  <si>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</si>
  <si>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</si>
  <si>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</si>
  <si>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</si>
  <si>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</si>
  <si>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</si>
  <si>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</si>
  <si>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</si>
  <si>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</si>
  <si>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</si>
  <si>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</si>
  <si>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</si>
  <si>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</si>
  <si>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</si>
  <si>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</si>
  <si>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</si>
  <si>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</si>
  <si>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</si>
  <si>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</si>
  <si>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</si>
  <si>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</si>
  <si>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</si>
  <si>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</si>
  <si>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</si>
  <si>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</si>
  <si>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</si>
  <si>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</si>
  <si>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</si>
  <si>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</si>
  <si>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</si>
  <si>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</si>
  <si>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</si>
  <si>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</si>
  <si>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</si>
  <si>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</si>
  <si>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</si>
  <si>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</si>
  <si>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</si>
  <si>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</si>
  <si>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</si>
  <si>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</si>
  <si>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</si>
  <si>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</si>
  <si>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</si>
  <si>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</si>
  <si>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</si>
  <si>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</si>
  <si>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</si>
  <si>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</si>
  <si>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</si>
  <si>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</si>
  <si>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</si>
  <si>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</si>
  <si>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</si>
  <si>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</si>
  <si>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</si>
  <si>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</si>
  <si>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</si>
  <si>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</si>
  <si>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</si>
  <si>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</si>
  <si>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</si>
  <si>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</si>
  <si>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</si>
  <si>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</si>
  <si>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</si>
  <si>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</si>
  <si>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</si>
  <si>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</si>
  <si>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</si>
  <si>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</si>
  <si>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</si>
  <si>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</si>
  <si>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</si>
  <si>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</si>
  <si>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</si>
  <si>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</si>
  <si>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</si>
  <si>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</si>
  <si>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</si>
  <si>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</si>
  <si>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</si>
  <si>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</si>
  <si>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</si>
  <si>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</si>
  <si>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</si>
  <si>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</si>
  <si>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</si>
  <si>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</si>
  <si>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</si>
  <si>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</si>
  <si>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</si>
  <si>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</si>
  <si>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</si>
  <si>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</si>
  <si>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</si>
  <si>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</si>
  <si>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</si>
  <si>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</si>
  <si>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</si>
  <si>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</si>
  <si>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</si>
  <si>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</si>
  <si>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</si>
  <si>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</si>
  <si>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</si>
  <si>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</si>
  <si>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</si>
  <si>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</si>
  <si>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</si>
  <si>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</si>
  <si>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</si>
  <si>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</si>
  <si>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</si>
  <si>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</si>
  <si>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</si>
  <si>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</si>
  <si>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</si>
  <si>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</si>
  <si>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</si>
  <si>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</si>
  <si>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</si>
  <si>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</si>
  <si>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</si>
  <si>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</si>
  <si>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</si>
  <si>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</si>
  <si>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</si>
  <si>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</si>
  <si>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</si>
  <si>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</si>
  <si>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</si>
  <si>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</si>
  <si>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</si>
  <si>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</si>
  <si>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</si>
  <si>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</si>
  <si>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</si>
  <si>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</si>
  <si>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</si>
  <si>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</si>
  <si>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</si>
  <si>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</si>
  <si>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</si>
  <si>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</si>
  <si>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</si>
  <si>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</si>
  <si>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</si>
  <si>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</si>
  <si>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</si>
  <si>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</si>
  <si>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</si>
  <si>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</si>
  <si>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</si>
  <si>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</si>
  <si>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</si>
  <si>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</si>
  <si>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</si>
  <si>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</si>
  <si>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</si>
  <si>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</si>
  <si>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</si>
  <si>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</si>
  <si>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</si>
  <si>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</si>
  <si>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</si>
  <si>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</si>
  <si>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</si>
  <si>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</si>
  <si>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</si>
  <si>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</si>
  <si>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</si>
  <si>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</si>
  <si>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</si>
  <si>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</si>
  <si>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</si>
  <si>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</si>
  <si>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</si>
  <si>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</si>
  <si>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</si>
  <si>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</si>
  <si>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</si>
  <si>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</si>
  <si>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</si>
  <si>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</si>
  <si>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</si>
  <si>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</si>
  <si>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</si>
  <si>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</si>
  <si>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</si>
  <si>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</si>
  <si>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</si>
  <si>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</si>
  <si>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</si>
  <si>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</si>
  <si>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</si>
  <si>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</si>
  <si>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</si>
  <si>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</si>
  <si>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</si>
  <si>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</si>
  <si>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</si>
  <si>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</si>
  <si>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</si>
  <si>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</si>
  <si>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</si>
  <si>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</si>
  <si>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</si>
  <si>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</si>
  <si>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</si>
  <si>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</si>
  <si>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</si>
  <si>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</si>
  <si>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</si>
  <si>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</si>
  <si>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</si>
  <si>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</si>
  <si>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</si>
  <si>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</si>
  <si>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</si>
  <si>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</si>
  <si>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</si>
  <si>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</si>
  <si>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</si>
  <si>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</si>
  <si>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</si>
  <si>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</si>
  <si>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</si>
  <si>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</si>
  <si>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</si>
  <si>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</si>
  <si>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</si>
  <si>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</si>
  <si>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</si>
  <si>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</si>
  <si>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</si>
  <si>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</si>
  <si>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</si>
  <si>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</si>
  <si>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</si>
  <si>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</si>
  <si>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</si>
  <si>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</si>
  <si>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</si>
  <si>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</si>
  <si>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</si>
  <si>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</si>
  <si>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</si>
  <si>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</si>
  <si>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</si>
  <si>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</si>
  <si>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</si>
  <si>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</si>
  <si>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</si>
  <si>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</si>
  <si>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</si>
  <si>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</si>
  <si>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</si>
  <si>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</si>
  <si>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</si>
  <si>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</si>
  <si>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</si>
  <si>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</si>
  <si>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</si>
  <si>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</si>
  <si>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</si>
  <si>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</si>
  <si>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</si>
  <si>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</si>
  <si>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</si>
  <si>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</si>
  <si>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</si>
  <si>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</si>
  <si>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</si>
  <si>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</si>
  <si>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</si>
  <si>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</si>
  <si>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</si>
  <si>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</si>
  <si>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</si>
  <si>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</si>
  <si>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</si>
  <si>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</si>
  <si>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</si>
  <si>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</si>
  <si>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</si>
  <si>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</si>
  <si>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</si>
  <si>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</si>
  <si>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</si>
  <si>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</si>
  <si>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</si>
  <si>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</si>
  <si>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</si>
  <si>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</si>
  <si>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</si>
  <si>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</si>
  <si>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</si>
  <si>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</si>
  <si>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</si>
  <si>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</si>
  <si>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</si>
  <si>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</si>
  <si>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</si>
  <si>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</si>
  <si>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</si>
  <si>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</si>
  <si>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</si>
  <si>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</si>
  <si>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</si>
  <si>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</si>
  <si>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</si>
  <si>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</si>
  <si>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</si>
  <si>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</si>
  <si>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</si>
  <si>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</si>
  <si>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</si>
  <si>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</si>
  <si>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</si>
  <si>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</si>
  <si>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</si>
  <si>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</si>
  <si>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</si>
  <si>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</si>
  <si>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</si>
  <si>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</si>
  <si>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</si>
  <si>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</si>
  <si>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</si>
  <si>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</si>
  <si>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</si>
  <si>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</si>
  <si>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</si>
  <si>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</si>
  <si>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</si>
  <si>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</si>
  <si>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</si>
  <si>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</si>
  <si>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</si>
  <si>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</si>
  <si>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</si>
  <si>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</si>
  <si>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</si>
  <si>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</si>
  <si>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</si>
  <si>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</si>
  <si>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</si>
  <si>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</si>
  <si>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</si>
  <si>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</si>
  <si>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</si>
  <si>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</si>
  <si>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</si>
  <si>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</si>
  <si>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</si>
  <si>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</si>
  <si>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</si>
  <si>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</si>
  <si>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</si>
  <si>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</si>
  <si>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</si>
  <si>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</si>
  <si>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</si>
  <si>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</si>
  <si>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</si>
  <si>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</si>
  <si>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</si>
  <si>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</si>
  <si>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</si>
  <si>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</si>
  <si>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</si>
  <si>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</si>
  <si>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</si>
  <si>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</si>
  <si>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</si>
  <si>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</si>
  <si>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</si>
  <si>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</si>
  <si>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</si>
  <si>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</si>
  <si>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</si>
  <si>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</si>
  <si>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</si>
  <si>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</si>
  <si>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</si>
  <si>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</si>
  <si>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</si>
  <si>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</si>
  <si>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</si>
  <si>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</si>
  <si>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</si>
  <si>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</si>
  <si>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</si>
  <si>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</si>
  <si>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</si>
  <si>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</si>
  <si>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</si>
  <si>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</si>
  <si>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</si>
  <si>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</si>
  <si>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</si>
  <si>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</si>
  <si>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</si>
  <si>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</si>
  <si>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</si>
  <si>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</si>
  <si>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</si>
  <si>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</si>
  <si>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</si>
  <si>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</si>
  <si>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</si>
  <si>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</si>
  <si>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</si>
  <si>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</si>
  <si>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</si>
  <si>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</si>
  <si>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</si>
  <si>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</si>
  <si>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</si>
  <si>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</si>
  <si>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</si>
  <si>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</si>
  <si>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</si>
  <si>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</si>
  <si>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</si>
  <si>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</si>
  <si>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</si>
  <si>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</si>
  <si>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</si>
  <si>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</si>
  <si>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</si>
  <si>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</si>
  <si>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</si>
  <si>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</si>
  <si>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</si>
  <si>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</si>
  <si>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</si>
  <si>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</si>
  <si>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</si>
  <si>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</si>
  <si>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</si>
  <si>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</si>
  <si>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</si>
  <si>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</si>
  <si>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</si>
  <si>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</si>
  <si>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</si>
  <si>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</si>
  <si>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</si>
  <si>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</si>
  <si>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</si>
  <si>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</si>
  <si>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</si>
  <si>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</si>
  <si>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</si>
  <si>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</si>
  <si>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</si>
  <si>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</si>
  <si>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</si>
  <si>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</si>
  <si>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</si>
  <si>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</si>
  <si>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</si>
  <si>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</si>
  <si>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</si>
  <si>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</si>
  <si>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</si>
  <si>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</si>
  <si>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</si>
  <si>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</si>
  <si>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</si>
  <si>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</si>
  <si>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</si>
  <si>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</si>
  <si>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</si>
  <si>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</si>
  <si>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</si>
  <si>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</si>
  <si>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</si>
  <si>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</si>
  <si>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</si>
  <si>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</si>
  <si>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</si>
  <si>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</si>
  <si>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</si>
  <si>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</si>
  <si>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</si>
  <si>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</si>
  <si>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</si>
  <si>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</si>
  <si>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</si>
  <si>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</si>
  <si>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</si>
  <si>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</si>
  <si>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</si>
  <si>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</si>
  <si>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</si>
  <si>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</si>
  <si>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</si>
  <si>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</si>
  <si>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</si>
  <si>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</si>
  <si>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</si>
  <si>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</si>
  <si>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</si>
  <si>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</si>
  <si>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</si>
  <si>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</si>
  <si>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</si>
  <si>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</si>
  <si>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</si>
  <si>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</si>
  <si>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</si>
  <si>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</si>
  <si>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</si>
  <si>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</si>
  <si>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</si>
  <si>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</si>
  <si>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</si>
  <si>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</si>
  <si>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</si>
  <si>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</si>
  <si>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</si>
  <si>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</si>
  <si>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</si>
  <si>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</si>
  <si>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</si>
  <si>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</si>
  <si>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</si>
  <si>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</si>
  <si>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</si>
  <si>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</si>
  <si>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</si>
  <si>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</si>
  <si>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</si>
  <si>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</si>
  <si>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</si>
  <si>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</si>
  <si>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</si>
  <si>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</si>
  <si>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</si>
  <si>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</si>
  <si>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</si>
  <si>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</si>
  <si>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</si>
  <si>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</si>
  <si>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</si>
  <si>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</si>
  <si>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</si>
  <si>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</si>
  <si>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</si>
  <si>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</si>
  <si>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</si>
  <si>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</si>
  <si>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</si>
  <si>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</si>
  <si>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</si>
  <si>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</si>
  <si>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</si>
  <si>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</si>
  <si>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</si>
  <si>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</si>
  <si>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</si>
  <si>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</si>
  <si>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</si>
  <si>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</si>
  <si>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</si>
  <si>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</si>
  <si>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</si>
  <si>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</si>
  <si>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</si>
  <si>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</si>
  <si>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</si>
  <si>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</si>
  <si>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</si>
  <si>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</si>
  <si>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</si>
  <si>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</si>
  <si>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</si>
  <si>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</si>
  <si>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</si>
  <si>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</si>
  <si>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</si>
  <si>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</si>
  <si>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</si>
  <si>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</si>
  <si>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</si>
  <si>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</si>
  <si>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</si>
  <si>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</si>
  <si>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</si>
  <si>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</si>
  <si>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</si>
  <si>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</si>
  <si>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</si>
  <si>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</si>
  <si>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</si>
  <si>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</si>
  <si>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</si>
  <si>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</si>
  <si>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</si>
  <si>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</si>
  <si>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</si>
  <si>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</si>
  <si>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</si>
  <si>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</si>
  <si>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</si>
  <si>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</si>
  <si>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</si>
  <si>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</si>
  <si>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</si>
  <si>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</si>
  <si>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</si>
  <si>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</si>
  <si>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</si>
  <si>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</si>
  <si>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</si>
  <si>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</si>
  <si>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</si>
  <si>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</si>
  <si>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</si>
  <si>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</si>
  <si>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</si>
  <si>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</si>
  <si>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</si>
  <si>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</si>
  <si>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</si>
  <si>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</si>
  <si>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</si>
  <si>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</si>
  <si>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</si>
  <si>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</si>
  <si>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</si>
  <si>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</si>
  <si>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</si>
  <si>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</si>
  <si>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</si>
  <si>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</si>
  <si>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</si>
  <si>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</si>
  <si>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</si>
  <si>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</si>
  <si>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</si>
  <si>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</si>
  <si>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</si>
  <si>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</si>
  <si>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</si>
  <si>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</si>
  <si>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</si>
  <si>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</si>
  <si>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</si>
  <si>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</si>
  <si>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</si>
  <si>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</si>
  <si>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</si>
  <si>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</si>
  <si>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</si>
  <si>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</si>
  <si>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</si>
  <si>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</si>
  <si>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</si>
  <si>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</si>
  <si>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</si>
  <si>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</si>
  <si>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</si>
  <si>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</si>
  <si>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</si>
  <si>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</si>
  <si>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</si>
  <si>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</si>
  <si>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</si>
  <si>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</si>
  <si>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</si>
  <si>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</si>
  <si>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</si>
  <si>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</si>
  <si>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</si>
  <si>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</si>
  <si>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</si>
  <si>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</si>
  <si>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</si>
  <si>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</si>
  <si>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</si>
  <si>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</si>
  <si>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</si>
  <si>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</si>
  <si>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</si>
  <si>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</si>
  <si>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</si>
  <si>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</si>
  <si>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</si>
  <si>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</si>
  <si>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</si>
  <si>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</si>
  <si>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</si>
  <si>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</si>
  <si>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</si>
  <si>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</si>
  <si>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</si>
  <si>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</si>
  <si>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</si>
  <si>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</si>
  <si>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</si>
  <si>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</si>
  <si>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</si>
  <si>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</si>
  <si>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</si>
  <si>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</si>
  <si>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</si>
  <si>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</si>
  <si>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</si>
  <si>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</si>
  <si>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</si>
  <si>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</si>
  <si>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</si>
  <si>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</si>
  <si>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</si>
  <si>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</si>
  <si>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</si>
  <si>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</si>
  <si>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</si>
  <si>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</si>
  <si>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</si>
  <si>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</si>
  <si>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</si>
  <si>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</si>
  <si>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</si>
  <si>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</si>
  <si>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</si>
  <si>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</si>
  <si>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</si>
  <si>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</si>
  <si>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</si>
  <si>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</si>
  <si>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</si>
  <si>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</si>
  <si>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</si>
  <si>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</si>
  <si>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</si>
  <si>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</si>
  <si>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</si>
  <si>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</si>
  <si>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</si>
  <si>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</si>
  <si>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</si>
  <si>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</si>
  <si>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</si>
  <si>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</si>
  <si>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</si>
  <si>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</si>
  <si>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</si>
  <si>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</si>
  <si>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</si>
  <si>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</si>
  <si>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</si>
  <si>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</si>
  <si>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</si>
  <si>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</si>
  <si>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</si>
  <si>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</si>
  <si>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</si>
  <si>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</si>
  <si>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</si>
  <si>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</si>
  <si>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</si>
  <si>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</si>
  <si>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</si>
  <si>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</si>
  <si>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</si>
  <si>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</si>
  <si>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</si>
  <si>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</si>
  <si>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</si>
  <si>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</si>
  <si>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</si>
  <si>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</si>
  <si>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</si>
  <si>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</si>
  <si>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</si>
  <si>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</si>
  <si>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</si>
  <si>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</si>
  <si>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</si>
  <si>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</si>
  <si>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</si>
  <si>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</si>
  <si>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</si>
  <si>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</si>
  <si>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</si>
  <si>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</si>
  <si>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</si>
  <si>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</si>
  <si>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</si>
  <si>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</si>
  <si>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</si>
  <si>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</si>
  <si>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</si>
  <si>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</si>
  <si>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</si>
  <si>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</si>
  <si>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</si>
  <si>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</si>
  <si>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</si>
  <si>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</si>
  <si>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</si>
  <si>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</si>
  <si>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</si>
  <si>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</si>
  <si>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</si>
  <si>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</si>
  <si>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</si>
  <si>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</si>
  <si>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</si>
  <si>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</si>
  <si>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</si>
  <si>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</si>
  <si>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</si>
  <si>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</si>
  <si>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</si>
  <si>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</si>
  <si>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</si>
  <si>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</si>
  <si>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</si>
  <si>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</si>
  <si>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</si>
  <si>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</si>
  <si>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</si>
  <si>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</si>
  <si>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</si>
  <si>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</si>
  <si>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</si>
  <si>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</si>
  <si>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</si>
  <si>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</si>
  <si>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</si>
  <si>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</si>
  <si>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</si>
  <si>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</si>
  <si>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</si>
  <si>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</si>
  <si>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</si>
  <si>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</si>
  <si>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</si>
  <si>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</si>
  <si>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</si>
  <si>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</si>
  <si>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</si>
  <si>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</si>
  <si>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</si>
  <si>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</si>
  <si>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</si>
  <si>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</si>
  <si>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</si>
  <si>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</si>
  <si>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</si>
  <si>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</si>
  <si>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</si>
  <si>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</si>
  <si>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</si>
  <si>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</si>
  <si>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</si>
  <si>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</si>
  <si>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</si>
  <si>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</si>
  <si>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</si>
  <si>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</si>
  <si>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</si>
  <si>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</si>
  <si>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</si>
  <si>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</si>
  <si>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</si>
  <si>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</si>
  <si>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</si>
  <si>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</si>
  <si>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</si>
  <si>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</si>
  <si>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</si>
  <si>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</si>
  <si>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</si>
  <si>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</si>
  <si>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</si>
  <si>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</si>
  <si>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</si>
  <si>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</si>
  <si>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</si>
  <si>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</si>
  <si>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</si>
  <si>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</si>
  <si>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</si>
  <si>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</si>
  <si>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</si>
  <si>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</si>
  <si>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</si>
  <si>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</si>
  <si>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</si>
  <si>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</si>
  <si>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</si>
  <si>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</si>
  <si>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</si>
  <si>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</si>
  <si>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</si>
  <si>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</si>
  <si>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</si>
  <si>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</si>
  <si>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</si>
  <si>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</si>
  <si>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</si>
  <si>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</si>
  <si>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</si>
  <si>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</si>
  <si>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</si>
  <si>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</si>
  <si>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</si>
  <si>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</si>
  <si>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</si>
  <si>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</si>
  <si>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</si>
  <si>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</si>
  <si>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</si>
  <si>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</si>
  <si>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</si>
  <si>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</si>
  <si>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</si>
  <si>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</si>
  <si>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</si>
  <si>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</si>
  <si>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</si>
  <si>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</si>
  <si>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</si>
  <si>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</si>
  <si>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</si>
  <si>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</si>
  <si>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</si>
  <si>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</si>
  <si>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</si>
  <si>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</si>
  <si>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</si>
  <si>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</si>
  <si>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</si>
  <si>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</si>
  <si>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</si>
  <si>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</si>
  <si>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</si>
  <si>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</si>
  <si>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</si>
  <si>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</si>
  <si>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</si>
  <si>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</si>
  <si>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</si>
  <si>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</si>
  <si>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</si>
  <si>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</si>
  <si>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</si>
  <si>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</si>
  <si>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</si>
  <si>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</si>
  <si>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</si>
  <si>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</si>
  <si>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</si>
  <si>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</si>
  <si>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</si>
  <si>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</si>
  <si>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</si>
  <si>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</si>
  <si>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</si>
  <si>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</si>
  <si>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</si>
  <si>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</si>
  <si>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</si>
  <si>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</si>
  <si>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</si>
  <si>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</si>
  <si>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</si>
  <si>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</si>
  <si>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</si>
  <si>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</si>
  <si>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</si>
  <si>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</si>
  <si>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</si>
  <si>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</si>
  <si>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</si>
  <si>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</si>
  <si>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</si>
  <si>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</si>
  <si>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</si>
  <si>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</si>
  <si>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</si>
  <si>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</si>
  <si>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</si>
  <si>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</si>
  <si>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</si>
  <si>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</si>
  <si>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</si>
  <si>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</si>
  <si>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</si>
  <si>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</si>
  <si>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</si>
  <si>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</si>
  <si>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</si>
  <si>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</si>
  <si>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</si>
  <si>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</si>
  <si>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</si>
  <si>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</si>
  <si>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</si>
  <si>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</si>
  <si>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</si>
  <si>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</si>
  <si>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</si>
  <si>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</si>
  <si>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</si>
  <si>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</si>
  <si>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</si>
  <si>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</si>
  <si>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</si>
  <si>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</si>
  <si>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</si>
  <si>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</si>
  <si>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</si>
  <si>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</si>
  <si>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</si>
  <si>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</si>
  <si>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</si>
  <si>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</si>
  <si>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</si>
  <si>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</si>
  <si>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</si>
  <si>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</si>
  <si>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</si>
  <si>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</si>
  <si>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</si>
  <si>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</si>
  <si>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</si>
  <si>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</si>
  <si>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</si>
  <si>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</si>
  <si>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</si>
  <si>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</si>
  <si>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</si>
  <si>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</si>
  <si>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</si>
  <si>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</si>
  <si>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</si>
  <si>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</si>
  <si>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</si>
  <si>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</si>
  <si>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</si>
  <si>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</si>
  <si>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</si>
  <si>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</si>
  <si>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</si>
  <si>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</si>
  <si>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</si>
  <si>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</si>
  <si>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</si>
  <si>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</si>
  <si>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</si>
  <si>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</si>
  <si>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</si>
  <si>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</si>
  <si>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</si>
  <si>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</si>
  <si>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</si>
  <si>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</si>
  <si>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</si>
  <si>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</si>
  <si>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</si>
  <si>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</si>
  <si>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</si>
  <si>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</si>
  <si>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</si>
  <si>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</si>
  <si>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</si>
  <si>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</si>
  <si>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</si>
  <si>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</si>
  <si>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</si>
  <si>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</si>
  <si>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</si>
  <si>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</si>
  <si>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</si>
  <si>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</si>
  <si>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</si>
  <si>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</si>
  <si>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</si>
  <si>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</si>
  <si>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</si>
  <si>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</si>
  <si>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</si>
  <si>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</si>
  <si>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</si>
  <si>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</si>
  <si>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</si>
  <si>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</si>
  <si>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</si>
  <si>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</si>
  <si>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</si>
  <si>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</si>
  <si>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</si>
  <si>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</si>
  <si>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</si>
  <si>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</si>
  <si>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</si>
  <si>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</si>
  <si>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</si>
  <si>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</si>
  <si>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</si>
  <si>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</si>
  <si>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</si>
  <si>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</si>
  <si>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</si>
  <si>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</si>
  <si>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</si>
  <si>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</si>
  <si>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</si>
  <si>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</si>
  <si>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</si>
  <si>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</si>
  <si>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</si>
  <si>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</si>
  <si>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</si>
  <si>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</si>
  <si>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</si>
  <si>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</si>
  <si>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</si>
  <si>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</si>
  <si>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</si>
  <si>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</si>
  <si>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</si>
  <si>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</si>
  <si>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</si>
  <si>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</si>
  <si>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</si>
  <si>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</si>
  <si>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</si>
  <si>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</si>
  <si>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</si>
  <si>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</si>
  <si>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</si>
  <si>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</si>
  <si>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</si>
  <si>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</si>
  <si>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</si>
  <si>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</si>
  <si>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</si>
  <si>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</si>
  <si>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</si>
  <si>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</si>
  <si>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</si>
  <si>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</si>
  <si>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</si>
  <si>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</si>
  <si>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</si>
  <si>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</si>
  <si>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</si>
  <si>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</si>
  <si>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</si>
  <si>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</si>
  <si>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</si>
  <si>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</si>
  <si>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</si>
  <si>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</si>
  <si>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</si>
  <si>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</si>
  <si>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</si>
  <si>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</si>
  <si>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</si>
  <si>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</si>
  <si>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</si>
  <si>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</si>
  <si>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</si>
  <si>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</si>
  <si>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</si>
  <si>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</si>
  <si>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</si>
  <si>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</si>
  <si>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</si>
  <si>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</si>
  <si>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</si>
  <si>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</si>
  <si>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</si>
  <si>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</si>
  <si>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</si>
  <si>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</si>
  <si>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</si>
  <si>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</si>
  <si>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</si>
  <si>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</si>
  <si>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</si>
  <si>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</si>
  <si>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</si>
  <si>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</si>
  <si>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</si>
  <si>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</si>
  <si>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</si>
  <si>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</si>
  <si>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</si>
  <si>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</si>
  <si>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</si>
  <si>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</si>
  <si>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</si>
  <si>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</si>
  <si>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</si>
  <si>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</si>
  <si>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</si>
  <si>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</si>
  <si>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</si>
  <si>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</si>
  <si>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</si>
  <si>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</si>
  <si>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</si>
  <si>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</si>
  <si>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</si>
  <si>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</si>
  <si>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</si>
  <si>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</si>
  <si>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</si>
  <si>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</si>
  <si>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</si>
  <si>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</si>
  <si>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</si>
  <si>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</si>
  <si>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</si>
  <si>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</si>
  <si>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</si>
  <si>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</si>
  <si>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</si>
  <si>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</si>
  <si>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</si>
  <si>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</si>
  <si>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</si>
  <si>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</si>
  <si>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</si>
  <si>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</si>
  <si>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</si>
  <si>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</si>
  <si>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</si>
  <si>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</si>
  <si>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</si>
  <si>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</si>
  <si>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</si>
  <si>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</si>
  <si>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</si>
  <si>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</si>
  <si>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</si>
  <si>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</si>
  <si>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</si>
  <si>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</si>
  <si>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</si>
  <si>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</si>
  <si>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</si>
  <si>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</si>
  <si>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</si>
  <si>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</si>
  <si>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</si>
  <si>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</si>
  <si>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</si>
  <si>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</si>
  <si>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</si>
  <si>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</si>
  <si>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</si>
  <si>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</si>
  <si>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</si>
  <si>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</si>
  <si>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</si>
  <si>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</si>
  <si>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</si>
  <si>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</si>
  <si>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</si>
  <si>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</si>
  <si>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</si>
  <si>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</si>
  <si>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</si>
  <si>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</si>
  <si>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</si>
  <si>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</si>
  <si>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</si>
  <si>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</si>
  <si>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</si>
  <si>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</si>
  <si>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</si>
  <si>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</si>
  <si>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</si>
  <si>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</si>
  <si>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</si>
  <si>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</si>
  <si>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</si>
  <si>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</si>
  <si>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</si>
  <si>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</si>
  <si>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</si>
  <si>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</si>
  <si>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</si>
  <si>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</si>
  <si>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</si>
  <si>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</si>
  <si>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</si>
  <si>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</si>
  <si>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</si>
  <si>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</si>
  <si>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</si>
  <si>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</si>
  <si>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</si>
  <si>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</si>
  <si>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</si>
  <si>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</si>
  <si>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</si>
  <si>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</si>
  <si>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</si>
  <si>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</si>
  <si>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</si>
  <si>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</si>
  <si>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</si>
  <si>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</si>
  <si>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</si>
  <si>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</si>
  <si>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</si>
  <si>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</si>
  <si>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</si>
  <si>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</si>
  <si>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</si>
  <si>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</si>
  <si>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</si>
  <si>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</si>
  <si>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</si>
  <si>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</si>
  <si>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</si>
  <si>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</si>
  <si>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</si>
  <si>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</si>
  <si>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</si>
  <si>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</si>
  <si>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</si>
  <si>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</si>
  <si>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</si>
  <si>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</si>
  <si>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</si>
  <si>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</si>
  <si>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</si>
  <si>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</si>
  <si>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</si>
  <si>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</si>
  <si>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</si>
  <si>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</si>
  <si>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</si>
  <si>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</si>
  <si>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</si>
  <si>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</si>
  <si>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</si>
  <si>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</si>
  <si>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</si>
  <si>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</si>
  <si>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</si>
  <si>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</si>
  <si>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</si>
  <si>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</si>
  <si>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</si>
  <si>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</si>
  <si>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</si>
  <si>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</si>
  <si>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</si>
  <si>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</si>
  <si>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</si>
  <si>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</si>
  <si>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</si>
  <si>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</si>
  <si>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</si>
  <si>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</si>
  <si>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</si>
  <si>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</si>
  <si>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</si>
  <si>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</si>
  <si>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</si>
  <si>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</si>
  <si>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</si>
  <si>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</si>
  <si>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</si>
  <si>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</si>
  <si>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</si>
  <si>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</si>
  <si>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</si>
  <si>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</si>
  <si>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</si>
  <si>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</si>
  <si>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</si>
  <si>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</si>
  <si>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</si>
  <si>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</si>
  <si>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</si>
  <si>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</si>
  <si>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</si>
  <si>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</si>
  <si>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</si>
  <si>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</si>
  <si>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</si>
  <si>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</si>
  <si>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</si>
  <si>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</si>
  <si>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</si>
  <si>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</si>
  <si>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</si>
  <si>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</si>
  <si>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</si>
  <si>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</si>
  <si>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</si>
  <si>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</si>
  <si>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</si>
  <si>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</si>
  <si>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</si>
  <si>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</si>
  <si>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</si>
  <si>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</si>
  <si>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</si>
  <si>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</si>
  <si>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</si>
  <si>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</si>
  <si>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</si>
  <si>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</si>
  <si>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</si>
  <si>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</si>
  <si>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</si>
  <si>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</si>
  <si>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</si>
  <si>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</si>
  <si>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</si>
  <si>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</si>
  <si>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</si>
  <si>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</si>
  <si>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</si>
  <si>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</si>
  <si>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</si>
  <si>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</si>
  <si>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</si>
  <si>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</si>
  <si>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</si>
  <si>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</si>
  <si>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</si>
  <si>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</si>
  <si>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</si>
  <si>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</si>
  <si>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</si>
  <si>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</si>
  <si>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</si>
  <si>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</si>
  <si>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</si>
  <si>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</si>
  <si>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</si>
  <si>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</si>
  <si>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</si>
  <si>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</si>
  <si>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</si>
  <si>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</si>
  <si>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</si>
  <si>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</si>
  <si>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</si>
  <si>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</si>
  <si>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</si>
  <si>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</si>
  <si>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</si>
  <si>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</si>
  <si>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</si>
  <si>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</si>
  <si>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</si>
  <si>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</si>
  <si>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</si>
  <si>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</si>
  <si>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</si>
  <si>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</si>
  <si>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</si>
  <si>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</si>
  <si>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</si>
  <si>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</si>
  <si>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</si>
  <si>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</si>
  <si>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</si>
  <si>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</si>
  <si>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</si>
  <si>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</si>
  <si>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</si>
  <si>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</si>
  <si>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</si>
  <si>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</si>
  <si>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</si>
  <si>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</si>
  <si>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</si>
  <si>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</si>
  <si>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</si>
  <si>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</si>
  <si>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</si>
  <si>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</si>
  <si>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</si>
  <si>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</si>
  <si>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</si>
  <si>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</si>
  <si>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</si>
  <si>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</si>
  <si>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</si>
  <si>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</si>
  <si>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</si>
  <si>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</si>
  <si>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</si>
  <si>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</si>
  <si>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</si>
  <si>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</si>
  <si>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</si>
  <si>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</si>
  <si>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</si>
  <si>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</si>
  <si>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</si>
  <si>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</si>
  <si>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</si>
  <si>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</si>
  <si>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</si>
  <si>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</si>
  <si>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</si>
  <si>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</si>
  <si>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</si>
  <si>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</si>
  <si>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</si>
  <si>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</si>
  <si>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</si>
  <si>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</si>
  <si>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</si>
  <si>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</si>
  <si>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</si>
  <si>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</si>
  <si>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</si>
  <si>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</si>
  <si>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</si>
  <si>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</si>
  <si>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</si>
  <si>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</si>
  <si>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</si>
  <si>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</si>
  <si>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</si>
  <si>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</si>
  <si>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</si>
  <si>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</si>
  <si>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</si>
  <si>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</si>
  <si>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</si>
  <si>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</si>
  <si>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</si>
  <si>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</si>
  <si>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</si>
  <si>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</si>
  <si>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</si>
  <si>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</si>
  <si>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</si>
  <si>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</si>
  <si>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</si>
  <si>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</si>
  <si>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</si>
  <si>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</si>
  <si>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</si>
  <si>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</si>
  <si>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</si>
  <si>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</si>
  <si>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</si>
  <si>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</si>
  <si>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</si>
  <si>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</si>
  <si>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</si>
  <si>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</si>
  <si>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</si>
  <si>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</si>
  <si>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</si>
  <si>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</si>
  <si>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</si>
  <si>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</si>
  <si>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</si>
  <si>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</si>
  <si>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</si>
  <si>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</si>
  <si>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</si>
  <si>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</si>
  <si>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</si>
  <si>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</si>
  <si>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</si>
  <si>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</si>
  <si>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</si>
  <si>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</si>
  <si>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</si>
  <si>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</si>
  <si>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</si>
  <si>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</si>
  <si>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</si>
  <si>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</si>
  <si>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</si>
  <si>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</si>
  <si>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</si>
  <si>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</si>
  <si>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</si>
  <si>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</si>
  <si>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</si>
  <si>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</si>
  <si>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</si>
  <si>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</si>
  <si>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</si>
  <si>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</si>
  <si>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</si>
  <si>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</si>
  <si>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</si>
  <si>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</si>
  <si>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</si>
  <si>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</si>
  <si>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</si>
  <si>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</si>
  <si>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</si>
  <si>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</si>
  <si>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</si>
  <si>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</si>
  <si>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</si>
  <si>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</si>
  <si>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</si>
  <si>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</si>
  <si>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</si>
  <si>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</si>
  <si>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</si>
  <si>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</si>
  <si>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</si>
  <si>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</si>
  <si>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</si>
  <si>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</si>
  <si>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</si>
  <si>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</si>
  <si>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</si>
  <si>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</si>
  <si>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</si>
  <si>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</si>
  <si>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</si>
  <si>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</si>
  <si>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</si>
  <si>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</si>
  <si>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</si>
  <si>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</si>
  <si>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</si>
  <si>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</si>
  <si>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</si>
  <si>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</si>
  <si>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</si>
  <si>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</si>
  <si>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</si>
  <si>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</si>
  <si>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</si>
  <si>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</si>
  <si>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</si>
  <si>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</si>
  <si>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</si>
  <si>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</si>
  <si>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</si>
  <si>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</si>
  <si>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</si>
  <si>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</si>
  <si>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</si>
  <si>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</si>
  <si>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</si>
  <si>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</si>
  <si>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</si>
  <si>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</si>
  <si>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</si>
  <si>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</si>
  <si>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</si>
  <si>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</si>
  <si>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</si>
  <si>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</si>
  <si>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</si>
  <si>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</si>
  <si>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</si>
  <si>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</si>
  <si>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</si>
  <si>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</si>
  <si>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</si>
  <si>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</si>
  <si>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</si>
  <si>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</si>
  <si>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</si>
  <si>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</si>
  <si>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</si>
  <si>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</si>
  <si>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</si>
  <si>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</si>
  <si>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</si>
  <si>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</si>
  <si>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</si>
  <si>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</si>
  <si>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</si>
  <si>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</si>
  <si>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</si>
  <si>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</si>
  <si>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</si>
  <si>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</si>
  <si>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</si>
  <si>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</si>
  <si>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</si>
  <si>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</si>
  <si>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</si>
  <si>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</si>
  <si>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</si>
  <si>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</si>
  <si>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</si>
  <si>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</si>
  <si>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</si>
  <si>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</si>
  <si>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</si>
  <si>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</si>
  <si>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</si>
  <si>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</si>
  <si>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</si>
  <si>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</si>
  <si>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</si>
  <si>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</si>
  <si>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</si>
  <si>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</si>
  <si>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</si>
  <si>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</si>
  <si>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</si>
  <si>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</si>
  <si>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</si>
  <si>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</si>
  <si>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</si>
  <si>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</si>
  <si>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</si>
  <si>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</si>
  <si>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</si>
  <si>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</si>
  <si>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</si>
  <si>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</si>
  <si>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</si>
  <si>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</si>
  <si>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</si>
  <si>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</si>
  <si>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</si>
  <si>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</si>
  <si>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</si>
  <si>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</si>
  <si>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</si>
  <si>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</si>
  <si>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</si>
  <si>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</si>
  <si>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</si>
  <si>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</si>
  <si>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</si>
  <si>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</si>
  <si>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</si>
  <si>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</si>
  <si>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</si>
  <si>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</si>
  <si>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</si>
  <si>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</si>
  <si>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</si>
  <si>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</si>
  <si>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</si>
  <si>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</si>
  <si>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</si>
  <si>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</si>
  <si>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</si>
  <si>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</si>
  <si>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</si>
  <si>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</si>
  <si>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</si>
  <si>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</si>
  <si>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</si>
  <si>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</si>
  <si>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</si>
  <si>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</si>
  <si>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</si>
  <si>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</si>
  <si>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</si>
  <si>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</si>
  <si>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</si>
  <si>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</si>
  <si>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</si>
  <si>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</si>
  <si>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</si>
  <si>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</si>
  <si>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</si>
  <si>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</si>
  <si>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</si>
  <si>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</si>
  <si>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</si>
  <si>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</si>
  <si>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</si>
  <si>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</si>
  <si>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</si>
  <si>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</si>
  <si>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</si>
  <si>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</si>
  <si>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</si>
  <si>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</si>
  <si>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</si>
  <si>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</si>
  <si>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</si>
  <si>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</si>
  <si>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</si>
  <si>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</si>
  <si>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</si>
  <si>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</si>
  <si>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</si>
  <si>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</si>
  <si>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</si>
  <si>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</si>
  <si>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</si>
  <si>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</si>
  <si>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</si>
  <si>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</si>
  <si>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</si>
  <si>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</si>
  <si>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</si>
  <si>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</si>
  <si>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</si>
  <si>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</si>
  <si>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</si>
  <si>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</si>
  <si>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</si>
  <si>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</si>
  <si>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</si>
  <si>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</si>
  <si>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</si>
  <si>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</si>
  <si>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</si>
  <si>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</si>
  <si>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</si>
  <si>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</si>
  <si>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</si>
  <si>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</si>
  <si>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</si>
  <si>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</si>
  <si>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</si>
  <si>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</si>
  <si>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</si>
  <si>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</si>
  <si>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</si>
  <si>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</si>
  <si>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</si>
  <si>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</si>
  <si>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</si>
  <si>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</si>
  <si>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</si>
  <si>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</si>
  <si>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</si>
  <si>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</si>
  <si>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</si>
  <si>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</si>
  <si>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</si>
  <si>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</si>
  <si>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</si>
  <si>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</si>
  <si>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</si>
  <si>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</si>
  <si>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</si>
  <si>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</si>
  <si>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</si>
  <si>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</si>
  <si>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</si>
  <si>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</si>
  <si>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</si>
  <si>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</si>
  <si>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</si>
  <si>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</si>
  <si>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</si>
  <si>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</si>
  <si>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</si>
  <si>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</si>
  <si>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</si>
  <si>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</si>
  <si>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</si>
  <si>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</si>
  <si>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</si>
  <si>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</si>
  <si>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</si>
  <si>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</si>
  <si>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</si>
  <si>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</si>
  <si>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</si>
  <si>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</si>
  <si>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</si>
  <si>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</si>
  <si>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</si>
  <si>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</si>
  <si>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</si>
  <si>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</si>
  <si>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</si>
  <si>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</si>
  <si>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</si>
  <si>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</si>
  <si>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</si>
  <si>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</si>
  <si>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</si>
  <si>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</si>
  <si>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</si>
  <si>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</si>
  <si>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</si>
  <si>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</si>
  <si>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</si>
  <si>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</si>
  <si>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</si>
  <si>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</si>
  <si>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</si>
  <si>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</si>
  <si>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</si>
  <si>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</si>
  <si>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</si>
  <si>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</si>
  <si>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</si>
  <si>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</si>
  <si>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</si>
  <si>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</si>
  <si>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</si>
  <si>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</si>
  <si>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</si>
  <si>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</si>
  <si>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</si>
  <si>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</si>
  <si>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</si>
  <si>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</si>
  <si>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</si>
  <si>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</si>
  <si>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</si>
  <si>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</si>
  <si>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</si>
  <si>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</si>
  <si>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</si>
  <si>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</si>
  <si>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</si>
  <si>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</si>
  <si>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</si>
  <si>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</si>
  <si>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</si>
  <si>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</si>
  <si>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</si>
  <si>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</si>
  <si>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</si>
  <si>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</si>
  <si>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</si>
  <si>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</si>
  <si>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</si>
  <si>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</si>
  <si>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</si>
  <si>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</si>
  <si>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</si>
  <si>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</si>
  <si>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</si>
  <si>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</si>
  <si>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</si>
  <si>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</si>
  <si>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</si>
  <si>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</si>
  <si>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</si>
  <si>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</si>
  <si>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</si>
  <si>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</si>
  <si>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</si>
  <si>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</si>
  <si>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</si>
  <si>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</si>
  <si>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</si>
  <si>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</si>
  <si>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</si>
  <si>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</si>
  <si>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</si>
  <si>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</si>
  <si>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</si>
  <si>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</si>
  <si>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</si>
  <si>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</si>
  <si>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</si>
  <si>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</si>
  <si>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</si>
  <si>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</si>
  <si>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</si>
  <si>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</si>
  <si>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</si>
  <si>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</si>
  <si>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</si>
  <si>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</si>
  <si>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</si>
  <si>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</si>
  <si>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</si>
  <si>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</si>
  <si>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</si>
  <si>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</si>
  <si>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</si>
  <si>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</si>
  <si>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</si>
  <si>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</si>
  <si>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</si>
  <si>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</si>
  <si>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</si>
  <si>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</si>
  <si>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</si>
  <si>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</si>
  <si>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</si>
  <si>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</si>
  <si>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</si>
  <si>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</si>
  <si>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</si>
  <si>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</si>
  <si>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</si>
  <si>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</si>
  <si>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</si>
  <si>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</si>
  <si>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</si>
  <si>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</si>
  <si>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</si>
  <si>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</si>
  <si>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</si>
  <si>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</si>
  <si>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</si>
  <si>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</si>
  <si>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</si>
  <si>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</si>
  <si>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</si>
  <si>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</si>
  <si>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</si>
  <si>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</si>
  <si>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</si>
  <si>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</si>
  <si>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</si>
  <si>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</si>
  <si>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</si>
  <si>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</si>
  <si>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</si>
  <si>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</si>
  <si>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</si>
  <si>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</si>
  <si>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</si>
  <si>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</si>
  <si>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</si>
  <si>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</si>
  <si>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</si>
  <si>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</si>
  <si>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</si>
  <si>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</si>
  <si>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</si>
  <si>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</si>
  <si>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</si>
  <si>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</si>
  <si>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</si>
  <si>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</si>
  <si>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</si>
  <si>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</si>
  <si>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</si>
  <si>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</si>
  <si>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</si>
  <si>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</si>
  <si>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</si>
  <si>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</si>
  <si>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</si>
  <si>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</si>
  <si>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</si>
  <si>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</si>
  <si>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</si>
  <si>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</si>
  <si>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</si>
  <si>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</si>
  <si>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</si>
  <si>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</si>
  <si>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</si>
  <si>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</si>
  <si>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</si>
  <si>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</si>
  <si>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</si>
  <si>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</si>
  <si>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</si>
  <si>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</si>
  <si>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</si>
  <si>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</si>
  <si>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</si>
  <si>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</si>
  <si>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</si>
  <si>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</si>
  <si>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</si>
  <si>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</si>
  <si>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</si>
  <si>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</si>
  <si>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</si>
  <si>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</si>
  <si>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</si>
  <si>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</si>
  <si>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</si>
  <si>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</si>
  <si>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</si>
  <si>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</si>
  <si>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</si>
  <si>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</si>
  <si>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</si>
  <si>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</si>
  <si>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</si>
  <si>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</si>
  <si>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</si>
  <si>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</si>
  <si>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</si>
  <si>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</si>
  <si>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</si>
  <si>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</si>
  <si>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</si>
  <si>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</si>
  <si>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</si>
  <si>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</si>
  <si>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</si>
  <si>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</si>
  <si>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</si>
  <si>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</si>
  <si>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</si>
  <si>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</si>
  <si>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</si>
  <si>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</si>
  <si>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</si>
  <si>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</si>
  <si>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</si>
  <si>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</si>
  <si>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</si>
  <si>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</si>
  <si>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</si>
  <si>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</si>
  <si>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</si>
  <si>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</si>
  <si>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</si>
  <si>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</si>
  <si>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</si>
  <si>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</si>
  <si>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</si>
  <si>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</si>
  <si>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</si>
  <si>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</si>
  <si>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</si>
  <si>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</si>
  <si>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</si>
  <si>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</si>
  <si>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</si>
  <si>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</si>
  <si>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</si>
  <si>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</si>
  <si>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</si>
  <si>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</si>
  <si>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</si>
  <si>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</si>
  <si>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</si>
  <si>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</si>
  <si>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</si>
  <si>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</si>
  <si>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</si>
  <si>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</si>
  <si>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</si>
  <si>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</si>
  <si>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</si>
  <si>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</si>
  <si>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</si>
  <si>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</si>
  <si>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</si>
  <si>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</si>
  <si>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</si>
  <si>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</si>
  <si>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</si>
  <si>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</si>
  <si>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</si>
  <si>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</si>
  <si>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</si>
  <si>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</si>
  <si>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</si>
  <si>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</si>
  <si>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</si>
  <si>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</si>
  <si>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</si>
  <si>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</si>
  <si>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</si>
  <si>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</si>
  <si>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</si>
  <si>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</si>
  <si>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</si>
  <si>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</si>
  <si>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</si>
  <si>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</si>
  <si>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</si>
  <si>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</si>
  <si>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</si>
  <si>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</si>
  <si>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</si>
  <si>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</si>
  <si>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</si>
  <si>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</si>
  <si>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</si>
  <si>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</si>
  <si>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</si>
  <si>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</si>
  <si>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</si>
  <si>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</si>
  <si>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</si>
  <si>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</si>
  <si>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</si>
  <si>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</si>
  <si>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</si>
  <si>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</si>
  <si>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</si>
  <si>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</si>
  <si>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</si>
  <si>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</si>
  <si>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</si>
  <si>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</si>
  <si>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</si>
  <si>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</si>
  <si>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</si>
  <si>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</si>
  <si>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</si>
  <si>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</si>
  <si>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</si>
  <si>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</si>
  <si>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</si>
  <si>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</si>
  <si>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</si>
  <si>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</si>
  <si>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</si>
  <si>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</si>
  <si>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</si>
  <si>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</si>
  <si>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</si>
  <si>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</si>
  <si>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</si>
  <si>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</si>
  <si>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</si>
  <si>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</si>
  <si>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</si>
  <si>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</si>
  <si>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</si>
  <si>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</si>
  <si>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</si>
  <si>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</si>
  <si>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</si>
  <si>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</si>
  <si>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</si>
  <si>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</si>
  <si>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</si>
  <si>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</si>
  <si>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</si>
  <si>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</si>
  <si>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</si>
  <si>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</si>
  <si>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</si>
  <si>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</si>
  <si>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</si>
  <si>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</si>
  <si>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</si>
  <si>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</si>
  <si>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</si>
  <si>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</si>
  <si>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</si>
  <si>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</si>
  <si>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</si>
  <si>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</si>
  <si>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</si>
  <si>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</si>
  <si>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</si>
  <si>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</si>
  <si>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</si>
  <si>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</si>
  <si>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</si>
  <si>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</si>
  <si>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</si>
  <si>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</si>
  <si>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</si>
  <si>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</si>
  <si>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</si>
  <si>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</si>
  <si>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</si>
  <si>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</si>
  <si>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</si>
  <si>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</si>
  <si>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</si>
  <si>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</si>
  <si>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</si>
  <si>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</si>
  <si>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</si>
  <si>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</si>
  <si>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</si>
  <si>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</si>
  <si>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</si>
  <si>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</si>
  <si>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</si>
  <si>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</si>
  <si>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</si>
  <si>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</si>
  <si>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</si>
  <si>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</si>
  <si>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</si>
  <si>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</si>
  <si>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</si>
  <si>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</si>
  <si>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</si>
  <si>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</si>
  <si>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</si>
  <si>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</si>
  <si>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</si>
  <si>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</si>
  <si>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</si>
  <si>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</si>
  <si>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</si>
  <si>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</si>
  <si>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</si>
  <si>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</si>
  <si>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</si>
  <si>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</si>
  <si>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</si>
  <si>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</si>
  <si>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</si>
  <si>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</si>
  <si>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</si>
  <si>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</si>
  <si>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</si>
  <si>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</si>
  <si>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</si>
  <si>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</si>
  <si>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</si>
  <si>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</si>
  <si>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</si>
  <si>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</si>
  <si>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</si>
  <si>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</si>
  <si>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</si>
  <si>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</si>
  <si>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</si>
  <si>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</si>
  <si>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</si>
  <si>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</si>
  <si>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</si>
  <si>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</si>
  <si>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</si>
  <si>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</si>
  <si>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</si>
  <si>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</si>
  <si>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</si>
  <si>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</si>
  <si>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</si>
  <si>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</si>
  <si>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</si>
  <si>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</si>
  <si>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</si>
  <si>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</si>
  <si>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</si>
  <si>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</si>
  <si>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</si>
  <si>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</si>
  <si>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</si>
  <si>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</si>
  <si>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</si>
  <si>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</si>
  <si>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</si>
  <si>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</si>
  <si>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</si>
  <si>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</si>
  <si>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</si>
  <si>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</si>
  <si>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</si>
  <si>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</si>
  <si>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</si>
  <si>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</si>
  <si>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</si>
  <si>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</si>
  <si>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</si>
  <si>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</si>
  <si>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</si>
  <si>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</si>
  <si>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</si>
  <si>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</si>
  <si>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</si>
  <si>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</si>
  <si>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</si>
  <si>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</si>
  <si>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</si>
  <si>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</si>
  <si>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</si>
  <si>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</si>
  <si>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</si>
  <si>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</si>
  <si>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</si>
  <si>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</si>
  <si>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</si>
  <si>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</si>
  <si>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</si>
  <si>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</si>
  <si>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</si>
  <si>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</si>
  <si>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</si>
  <si>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</si>
  <si>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</si>
  <si>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</si>
  <si>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</si>
  <si>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</si>
  <si>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</si>
  <si>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</si>
  <si>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</si>
  <si>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</si>
  <si>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</si>
  <si>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</si>
  <si>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</si>
  <si>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</si>
  <si>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</si>
  <si>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</si>
  <si>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</si>
  <si>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</si>
  <si>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</si>
  <si>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</si>
  <si>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</si>
  <si>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</si>
  <si>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</si>
  <si>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</si>
  <si>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</si>
  <si>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</si>
  <si>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</si>
  <si>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</si>
  <si>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</si>
  <si>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</si>
  <si>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</si>
  <si>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</si>
  <si>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</si>
  <si>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</si>
  <si>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</si>
  <si>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</si>
  <si>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</si>
  <si>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</si>
  <si>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</si>
  <si>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</si>
  <si>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</si>
  <si>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</si>
  <si>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</si>
  <si>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</si>
  <si>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</si>
  <si>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</si>
  <si>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</si>
  <si>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</si>
  <si>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</si>
  <si>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</si>
  <si>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</si>
  <si>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</si>
  <si>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</si>
  <si>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</si>
  <si>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</si>
  <si>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</si>
  <si>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</si>
  <si>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</si>
  <si>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</si>
  <si>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</si>
  <si>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</si>
  <si>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</si>
  <si>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</si>
  <si>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</si>
  <si>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</si>
  <si>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</si>
  <si>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</si>
  <si>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</si>
  <si>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</si>
  <si>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</si>
  <si>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</si>
  <si>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</si>
  <si>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</si>
  <si>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</si>
  <si>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</si>
  <si>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</si>
  <si>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</si>
  <si>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</si>
  <si>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</si>
  <si>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</si>
  <si>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</si>
  <si>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</si>
  <si>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</si>
  <si>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</si>
  <si>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</si>
  <si>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</si>
  <si>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</si>
  <si>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</si>
  <si>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</si>
  <si>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</si>
  <si>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</si>
  <si>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</si>
  <si>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</si>
  <si>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</si>
  <si>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</si>
  <si>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</si>
  <si>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</si>
  <si>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</si>
  <si>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</si>
  <si>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</si>
  <si>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</si>
  <si>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</si>
  <si>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</si>
  <si>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</si>
  <si>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</si>
  <si>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</si>
  <si>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</si>
  <si>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</si>
  <si>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</si>
  <si>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</si>
  <si>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</si>
  <si>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</si>
  <si>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</si>
  <si>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</si>
  <si>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</si>
  <si>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</si>
  <si>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</si>
  <si>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</si>
  <si>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</si>
  <si>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</si>
  <si>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</si>
  <si>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</si>
  <si>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</si>
  <si>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</si>
  <si>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</si>
  <si>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</si>
  <si>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</si>
  <si>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</si>
  <si>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</si>
  <si>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</si>
  <si>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</si>
  <si>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</si>
  <si>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</si>
  <si>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</si>
  <si>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</si>
  <si>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</si>
  <si>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</si>
  <si>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</si>
  <si>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</si>
  <si>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</si>
  <si>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</si>
  <si>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</si>
  <si>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</si>
  <si>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</si>
  <si>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</si>
  <si>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</si>
  <si>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</si>
  <si>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</si>
  <si>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</si>
  <si>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</si>
  <si>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</si>
  <si>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</si>
  <si>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</si>
  <si>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</si>
  <si>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</si>
  <si>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</si>
  <si>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</si>
  <si>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</si>
  <si>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</si>
  <si>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</si>
  <si>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</si>
  <si>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</si>
  <si>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</si>
  <si>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</si>
  <si>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</si>
  <si>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</si>
  <si>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</si>
  <si>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</si>
  <si>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</si>
  <si>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</si>
  <si>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</si>
  <si>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</si>
  <si>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</si>
  <si>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</si>
  <si>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</si>
  <si>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</si>
  <si>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</si>
  <si>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</si>
  <si>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</si>
  <si>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</si>
  <si>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</si>
  <si>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</si>
  <si>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</si>
  <si>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</si>
  <si>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</si>
  <si>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</si>
  <si>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</si>
  <si>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</si>
  <si>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</si>
  <si>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</si>
  <si>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</si>
  <si>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</si>
  <si>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</si>
  <si>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</si>
  <si>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</si>
  <si>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</si>
  <si>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</si>
  <si>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</si>
  <si>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</si>
  <si>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</si>
  <si>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</si>
  <si>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</si>
  <si>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</si>
  <si>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</si>
  <si>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</si>
  <si>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</si>
  <si>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</si>
  <si>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</si>
  <si>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</si>
  <si>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</si>
  <si>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</si>
  <si>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</si>
  <si>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</si>
  <si>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</si>
  <si>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</si>
  <si>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</si>
  <si>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</si>
  <si>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</si>
  <si>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</si>
  <si>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</si>
  <si>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</si>
  <si>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</si>
  <si>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</si>
  <si>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</si>
  <si>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</si>
  <si>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</si>
  <si>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</si>
  <si>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</si>
  <si>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</si>
  <si>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</si>
  <si>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</si>
  <si>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</si>
  <si>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</si>
  <si>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</si>
  <si>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</si>
  <si>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</si>
  <si>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</si>
  <si>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</si>
  <si>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</si>
  <si>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</si>
  <si>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</si>
  <si>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</si>
  <si>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</si>
  <si>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</si>
  <si>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</si>
  <si>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</si>
  <si>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</si>
  <si>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</si>
  <si>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</si>
  <si>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</si>
  <si>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</si>
  <si>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</si>
  <si>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</si>
  <si>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</si>
  <si>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</si>
  <si>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</si>
  <si>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</si>
  <si>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</si>
  <si>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</si>
  <si>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</si>
  <si>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</si>
  <si>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</si>
  <si>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</si>
  <si>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</si>
  <si>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</si>
  <si>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</si>
  <si>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</si>
  <si>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</si>
  <si>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</si>
  <si>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</si>
  <si>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</si>
  <si>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</si>
  <si>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</si>
  <si>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</si>
  <si>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</si>
  <si>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</si>
  <si>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</si>
  <si>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</si>
  <si>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</si>
  <si>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</si>
  <si>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</si>
  <si>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</si>
  <si>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</si>
  <si>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</si>
  <si>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</si>
  <si>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</si>
  <si>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</si>
  <si>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</si>
  <si>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</si>
  <si>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</si>
  <si>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</si>
  <si>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</si>
  <si>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</si>
  <si>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</si>
  <si>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</si>
  <si>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</si>
  <si>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</si>
  <si>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</si>
  <si>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</si>
  <si>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</si>
  <si>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</si>
  <si>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</si>
  <si>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</si>
  <si>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</si>
  <si>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</si>
  <si>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</si>
  <si>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</si>
  <si>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</si>
  <si>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</si>
  <si>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</si>
  <si>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</si>
  <si>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</si>
  <si>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</si>
  <si>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</si>
  <si>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</si>
  <si>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</si>
  <si>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</si>
  <si>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</si>
  <si>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</si>
  <si>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</si>
  <si>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</si>
  <si>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</si>
  <si>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</si>
  <si>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</si>
  <si>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</si>
  <si>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</si>
  <si>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</si>
  <si>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</si>
  <si>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</si>
  <si>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</si>
  <si>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</si>
  <si>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</si>
  <si>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</si>
  <si>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</si>
  <si>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</si>
  <si>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</si>
  <si>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</si>
  <si>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</si>
  <si>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</si>
  <si>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</si>
  <si>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</si>
  <si>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</si>
  <si>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</si>
  <si>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</si>
  <si>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</si>
  <si>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</si>
  <si>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</si>
  <si>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</si>
  <si>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</si>
  <si>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</si>
  <si>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</si>
  <si>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</si>
  <si>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</si>
  <si>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</si>
  <si>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</si>
  <si>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</si>
  <si>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</si>
  <si>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</si>
  <si>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</si>
  <si>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</si>
  <si>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</si>
  <si>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</si>
  <si>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</si>
  <si>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</si>
  <si>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</si>
  <si>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</si>
  <si>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</si>
  <si>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</si>
  <si>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</si>
  <si>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</si>
  <si>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</si>
  <si>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</si>
  <si>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</si>
  <si>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</si>
  <si>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</si>
  <si>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</si>
  <si>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</si>
  <si>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</si>
  <si>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</si>
  <si>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</si>
  <si>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</si>
  <si>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</si>
  <si>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</si>
  <si>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</si>
  <si>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</si>
  <si>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</si>
  <si>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</si>
  <si>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</si>
  <si>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</si>
  <si>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</si>
  <si>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</si>
  <si>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</si>
  <si>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</si>
  <si>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</si>
  <si>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</si>
  <si>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</si>
  <si>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</si>
  <si>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</si>
  <si>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</si>
  <si>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</si>
  <si>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</si>
  <si>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</si>
  <si>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</si>
  <si>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</si>
  <si>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</si>
  <si>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</si>
  <si>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</si>
  <si>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</si>
  <si>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</si>
  <si>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</si>
  <si>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</si>
  <si>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</si>
  <si>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</si>
  <si>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</si>
  <si>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</si>
  <si>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</si>
  <si>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</si>
  <si>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</si>
  <si>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</si>
  <si>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</si>
  <si>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</si>
  <si>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</si>
  <si>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</si>
  <si>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</si>
  <si>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</si>
  <si>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</si>
  <si>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</si>
  <si>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</si>
  <si>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</si>
  <si>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</si>
  <si>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</si>
  <si>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</si>
  <si>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</si>
  <si>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</si>
  <si>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</si>
  <si>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</si>
  <si>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</si>
  <si>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</si>
  <si>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</si>
  <si>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</si>
  <si>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</si>
  <si>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</si>
  <si>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</si>
  <si>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</si>
  <si>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</si>
  <si>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</si>
  <si>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</si>
  <si>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</si>
  <si>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</si>
  <si>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</si>
  <si>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</si>
  <si>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</si>
  <si>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</si>
  <si>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</si>
  <si>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</si>
  <si>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</si>
  <si>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</si>
  <si>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</si>
  <si>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</si>
  <si>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</si>
  <si>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</si>
  <si>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</si>
  <si>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</si>
  <si>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</si>
  <si>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</si>
  <si>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</si>
  <si>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</si>
  <si>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</si>
  <si>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</si>
  <si>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</si>
  <si>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</si>
  <si>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</si>
  <si>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</si>
  <si>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</si>
  <si>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</si>
  <si>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</si>
  <si>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</si>
  <si>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</si>
  <si>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</si>
  <si>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</si>
  <si>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</si>
  <si>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</si>
  <si>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</si>
  <si>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</si>
  <si>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</si>
  <si>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</si>
  <si>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</si>
  <si>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</si>
  <si>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</si>
  <si>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</si>
  <si>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</si>
  <si>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</si>
  <si>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</si>
  <si>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</si>
  <si>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</si>
  <si>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</si>
  <si>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</si>
  <si>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</si>
  <si>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</si>
  <si>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</si>
  <si>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</si>
  <si>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</si>
  <si>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</si>
  <si>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</si>
  <si>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</si>
  <si>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</si>
  <si>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</si>
  <si>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</si>
  <si>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</si>
  <si>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</si>
  <si>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</si>
  <si>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</si>
  <si>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</si>
  <si>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</si>
  <si>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</si>
  <si>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</si>
  <si>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</si>
  <si>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</si>
  <si>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</si>
  <si>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</si>
  <si>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</si>
  <si>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</si>
  <si>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</si>
  <si>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</si>
  <si>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</si>
  <si>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</si>
  <si>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</si>
  <si>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</si>
  <si>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</si>
  <si>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</si>
  <si>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</si>
  <si>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</si>
  <si>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</si>
  <si>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</si>
  <si>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</si>
  <si>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</si>
  <si>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</si>
  <si>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</si>
  <si>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</si>
  <si>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</si>
  <si>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</si>
  <si>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</si>
  <si>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</si>
  <si>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</si>
  <si>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</si>
  <si>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</si>
  <si>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</si>
  <si>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</si>
  <si>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</si>
  <si>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</si>
  <si>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</si>
  <si>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</si>
  <si>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</si>
  <si>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</si>
  <si>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</si>
  <si>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</si>
  <si>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</si>
  <si>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</si>
  <si>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</si>
  <si>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</si>
  <si>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</si>
  <si>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</si>
  <si>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</si>
  <si>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</si>
  <si>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</si>
  <si>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</si>
  <si>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</si>
  <si>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</si>
  <si>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</si>
  <si>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</si>
  <si>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</si>
  <si>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</si>
  <si>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</si>
  <si>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</si>
  <si>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</si>
  <si>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</si>
  <si>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</si>
  <si>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</si>
  <si>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</si>
  <si>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</si>
  <si>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</si>
  <si>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</si>
  <si>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</si>
  <si>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</si>
  <si>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</si>
  <si>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</si>
  <si>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</si>
  <si>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</si>
  <si>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</si>
  <si>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</si>
  <si>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</si>
  <si>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</si>
  <si>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</si>
  <si>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</si>
  <si>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</si>
  <si>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</si>
  <si>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</si>
  <si>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</si>
  <si>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</si>
  <si>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</si>
  <si>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</si>
  <si>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</si>
  <si>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</si>
  <si>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</si>
  <si>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</si>
  <si>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</si>
  <si>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</si>
  <si>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</si>
  <si>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</si>
  <si>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</si>
  <si>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</si>
  <si>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</si>
  <si>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</si>
  <si>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</si>
  <si>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</si>
  <si>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</si>
  <si>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</si>
  <si>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</si>
  <si>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</si>
  <si>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</si>
  <si>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</si>
  <si>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</si>
  <si>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</si>
  <si>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</si>
  <si>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</si>
  <si>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</si>
  <si>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</si>
  <si>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</si>
  <si>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</si>
  <si>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</si>
  <si>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</si>
  <si>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</si>
  <si>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</si>
  <si>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</si>
  <si>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</si>
  <si>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</si>
  <si>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</si>
  <si>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</si>
  <si>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</si>
  <si>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</si>
  <si>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</si>
  <si>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</si>
  <si>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</si>
  <si>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</si>
  <si>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</si>
  <si>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</si>
  <si>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</si>
  <si>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</si>
  <si>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</si>
  <si>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</si>
  <si>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</si>
  <si>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</si>
  <si>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</si>
  <si>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</si>
  <si>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</si>
  <si>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</si>
  <si>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</si>
  <si>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</si>
  <si>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</si>
  <si>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</si>
  <si>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</si>
  <si>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</si>
  <si>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</si>
  <si>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</si>
  <si>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</si>
  <si>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</si>
  <si>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</si>
  <si>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</si>
  <si>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</si>
  <si>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</si>
  <si>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</si>
  <si>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</si>
  <si>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</si>
  <si>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</si>
  <si>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</si>
  <si>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</si>
  <si>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</si>
  <si>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</si>
  <si>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</si>
  <si>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</si>
  <si>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</si>
  <si>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</si>
  <si>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</si>
  <si>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</si>
  <si>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</si>
  <si>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</si>
  <si>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</si>
  <si>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</si>
  <si>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</si>
  <si>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</si>
  <si>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</si>
  <si>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</si>
  <si>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</si>
  <si>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</si>
  <si>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</si>
  <si>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</si>
  <si>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</si>
  <si>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</si>
  <si>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</si>
  <si>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</si>
  <si>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</si>
  <si>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</si>
  <si>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</si>
  <si>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</si>
  <si>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</si>
  <si>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</si>
  <si>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</si>
  <si>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</si>
  <si>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</si>
  <si>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</si>
  <si>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</si>
  <si>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</si>
  <si>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</si>
  <si>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</si>
  <si>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</si>
  <si>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</si>
  <si>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</si>
  <si>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</si>
  <si>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</si>
  <si>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</si>
  <si>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</si>
  <si>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</si>
  <si>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</si>
  <si>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</si>
  <si>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</si>
  <si>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</si>
  <si>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</si>
  <si>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</si>
  <si>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</si>
  <si>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</si>
  <si>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</si>
  <si>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</si>
  <si>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</si>
  <si>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</si>
  <si>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</si>
  <si>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</si>
  <si>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</si>
  <si>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</si>
  <si>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</si>
  <si>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</si>
  <si>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</si>
  <si>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</si>
  <si>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</si>
  <si>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</si>
  <si>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</si>
  <si>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</si>
  <si>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</si>
  <si>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</si>
  <si>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</si>
  <si>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</si>
  <si>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</si>
  <si>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</si>
  <si>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</si>
  <si>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</si>
  <si>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</si>
  <si>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</si>
  <si>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</si>
  <si>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</si>
  <si>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</si>
  <si>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</si>
  <si>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</si>
  <si>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</si>
  <si>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</si>
  <si>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</si>
  <si>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</si>
  <si>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</si>
  <si>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</si>
  <si>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</si>
  <si>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</si>
  <si>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</si>
  <si>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</si>
  <si>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</si>
  <si>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</si>
  <si>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</si>
  <si>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</si>
  <si>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</si>
  <si>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</si>
  <si>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</si>
  <si>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</si>
  <si>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</si>
  <si>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</si>
  <si>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</si>
  <si>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</si>
  <si>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</si>
  <si>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</si>
  <si>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</si>
  <si>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</si>
  <si>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</si>
  <si>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</si>
  <si>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</si>
  <si>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</si>
  <si>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</si>
  <si>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</si>
  <si>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</si>
  <si>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</si>
  <si>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</si>
  <si>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</si>
  <si>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</si>
  <si>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</si>
  <si>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</si>
  <si>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</si>
  <si>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</si>
  <si>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</si>
  <si>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</si>
  <si>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</si>
  <si>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</si>
  <si>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</si>
  <si>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</si>
  <si>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</si>
  <si>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</si>
  <si>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</si>
  <si>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</si>
  <si>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</si>
  <si>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</si>
  <si>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</si>
  <si>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</si>
  <si>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</si>
  <si>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</si>
  <si>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</si>
  <si>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</si>
  <si>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</si>
  <si>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</si>
  <si>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</si>
  <si>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</si>
  <si>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</si>
  <si>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</si>
  <si>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</si>
  <si>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</si>
  <si>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</si>
  <si>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</si>
  <si>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</si>
  <si>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</si>
  <si>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</si>
  <si>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</si>
  <si>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</si>
  <si>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</si>
  <si>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</si>
  <si>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</si>
  <si>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</si>
  <si>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</si>
  <si>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</si>
  <si>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</si>
  <si>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</si>
  <si>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</si>
  <si>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</si>
  <si>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</si>
  <si>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</si>
  <si>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</si>
  <si>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</si>
  <si>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</si>
  <si>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</si>
  <si>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</si>
  <si>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</si>
  <si>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</si>
  <si>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</si>
  <si>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</si>
  <si>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</si>
  <si>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</si>
  <si>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</si>
  <si>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</si>
  <si>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</si>
  <si>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</si>
  <si>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</si>
  <si>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</si>
  <si>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</si>
  <si>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</si>
  <si>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</si>
  <si>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</si>
  <si>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</si>
  <si>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</si>
  <si>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</si>
  <si>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</si>
  <si>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</si>
  <si>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</si>
  <si>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</si>
  <si>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</si>
  <si>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</si>
  <si>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</si>
  <si>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</si>
  <si>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</si>
  <si>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</si>
  <si>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</si>
  <si>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</si>
  <si>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</si>
  <si>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</si>
  <si>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</si>
  <si>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</si>
  <si>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</si>
  <si>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</si>
  <si>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</si>
  <si>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</si>
  <si>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</si>
  <si>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</si>
  <si>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</si>
  <si>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</si>
  <si>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</si>
  <si>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</si>
  <si>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</si>
  <si>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</si>
  <si>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</si>
  <si>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</si>
  <si>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</si>
  <si>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</si>
  <si>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</si>
  <si>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</si>
  <si>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</si>
  <si>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</si>
  <si>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</si>
  <si>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</si>
  <si>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</si>
  <si>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</si>
  <si>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</si>
  <si>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</si>
  <si>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</si>
  <si>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</si>
  <si>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</si>
  <si>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</si>
  <si>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</si>
  <si>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</si>
  <si>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</si>
  <si>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</si>
  <si>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</si>
  <si>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</si>
  <si>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</si>
  <si>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</si>
  <si>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</si>
  <si>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</si>
  <si>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</si>
  <si>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</si>
  <si>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</si>
  <si>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</si>
  <si>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</si>
  <si>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</si>
  <si>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</si>
  <si>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</si>
  <si>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</si>
  <si>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</si>
  <si>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</si>
  <si>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</si>
  <si>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</si>
  <si>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</si>
  <si>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</si>
  <si>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</si>
  <si>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</si>
  <si>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</si>
  <si>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</si>
  <si>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</si>
  <si>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</si>
  <si>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</si>
  <si>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</si>
  <si>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</si>
  <si>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</si>
  <si>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</si>
  <si>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</si>
  <si>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</si>
  <si>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</si>
  <si>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</si>
  <si>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</si>
  <si>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</si>
  <si>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</si>
  <si>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</si>
  <si>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</si>
  <si>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</si>
  <si>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</si>
  <si>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</si>
  <si>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</si>
  <si>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</si>
  <si>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</si>
  <si>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</si>
  <si>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</si>
  <si>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</si>
  <si>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</si>
  <si>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</si>
  <si>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</si>
  <si>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</si>
  <si>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</si>
  <si>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</si>
  <si>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</si>
  <si>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</si>
  <si>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</si>
  <si>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</si>
  <si>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</si>
  <si>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</si>
  <si>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</si>
  <si>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</si>
  <si>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</si>
  <si>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</si>
  <si>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</si>
  <si>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</si>
  <si>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</si>
  <si>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</si>
  <si>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</si>
  <si>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</si>
  <si>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</si>
  <si>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</si>
  <si>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</si>
  <si>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</si>
  <si>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</si>
  <si>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</si>
  <si>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</si>
  <si>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</si>
  <si>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</si>
  <si>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</si>
  <si>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</si>
  <si>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</si>
  <si>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</si>
  <si>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</si>
  <si>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</si>
  <si>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</si>
  <si>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</si>
  <si>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</si>
  <si>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</si>
  <si>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</si>
  <si>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</si>
  <si>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</si>
  <si>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</si>
  <si>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</si>
  <si>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</si>
  <si>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</si>
  <si>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</si>
  <si>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</si>
  <si>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</si>
  <si>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</si>
  <si>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</si>
  <si>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</si>
  <si>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</si>
  <si>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</si>
  <si>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</si>
  <si>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</si>
  <si>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</si>
  <si>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</si>
  <si>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</si>
  <si>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</si>
  <si>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</si>
  <si>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</si>
  <si>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</si>
  <si>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</si>
  <si>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</si>
  <si>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</si>
  <si>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</si>
  <si>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</si>
  <si>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</si>
  <si>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</si>
  <si>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</si>
  <si>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</si>
  <si>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</si>
  <si>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</si>
  <si>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</si>
  <si>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</si>
  <si>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</si>
  <si>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</si>
  <si>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</si>
  <si>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</si>
  <si>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</si>
  <si>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</si>
  <si>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</si>
  <si>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</si>
  <si>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</si>
  <si>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</si>
  <si>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</si>
  <si>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</si>
  <si>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</si>
  <si>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</si>
  <si>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</si>
  <si>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</si>
  <si>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</si>
  <si>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</si>
  <si>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</si>
  <si>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</si>
  <si>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</si>
  <si>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</si>
  <si>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</si>
  <si>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</si>
  <si>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</si>
  <si>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</si>
  <si>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</si>
  <si>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</si>
  <si>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</si>
  <si>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</si>
  <si>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</si>
  <si>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</si>
  <si>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</si>
  <si>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</si>
  <si>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</si>
  <si>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</si>
  <si>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</si>
  <si>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</si>
  <si>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</si>
  <si>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</si>
  <si>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</si>
  <si>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</si>
  <si>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</si>
  <si>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</si>
  <si>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</si>
  <si>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</si>
  <si>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</si>
  <si>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</si>
  <si>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</si>
  <si>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</si>
  <si>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</si>
  <si>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</si>
  <si>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</si>
  <si>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</si>
  <si>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</si>
  <si>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</si>
  <si>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</si>
  <si>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</si>
  <si>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</si>
  <si>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</si>
  <si>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</si>
  <si>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</si>
  <si>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</si>
  <si>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</si>
  <si>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</si>
  <si>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</si>
  <si>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</si>
  <si>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</si>
  <si>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</si>
  <si>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</si>
  <si>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</si>
  <si>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</si>
  <si>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</si>
  <si>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</si>
  <si>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</si>
  <si>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</si>
  <si>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</si>
  <si>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</si>
  <si>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</si>
  <si>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</si>
  <si>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</si>
  <si>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</si>
  <si>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</si>
  <si>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</si>
  <si>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</si>
  <si>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</si>
  <si>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</si>
  <si>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</si>
  <si>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</si>
  <si>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</si>
  <si>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</si>
  <si>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</si>
  <si>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</si>
  <si>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</si>
  <si>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</si>
  <si>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</si>
  <si>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</si>
  <si>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</si>
  <si>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</si>
  <si>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</si>
  <si>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</si>
  <si>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</si>
  <si>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</si>
  <si>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</si>
  <si>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</si>
  <si>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</si>
  <si>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</si>
  <si>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</si>
  <si>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</si>
  <si>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</si>
  <si>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</si>
  <si>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</si>
  <si>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</si>
  <si>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</si>
  <si>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</si>
  <si>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</si>
  <si>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</si>
  <si>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</si>
  <si>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</si>
  <si>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</si>
  <si>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</si>
  <si>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</si>
  <si>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</si>
  <si>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</si>
  <si>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</si>
  <si>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</si>
  <si>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</si>
  <si>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</si>
  <si>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</si>
  <si>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</si>
  <si>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</si>
  <si>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</si>
  <si>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</si>
  <si>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</si>
  <si>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</si>
  <si>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</si>
  <si>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</si>
  <si>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</si>
  <si>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</si>
  <si>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</si>
  <si>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</si>
  <si>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</si>
  <si>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</si>
  <si>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</si>
  <si>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</si>
  <si>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</si>
  <si>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</si>
  <si>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</si>
  <si>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</si>
  <si>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</si>
  <si>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</si>
  <si>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</si>
  <si>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</si>
  <si>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</si>
  <si>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</si>
  <si>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</si>
  <si>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</si>
  <si>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</si>
  <si>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</si>
  <si>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</si>
  <si>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</si>
  <si>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</si>
  <si>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</si>
  <si>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</si>
  <si>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</si>
  <si>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</si>
  <si>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</si>
  <si>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</si>
  <si>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</si>
  <si>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</si>
  <si>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</si>
  <si>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</si>
  <si>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</si>
  <si>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</si>
  <si>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</si>
  <si>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</si>
  <si>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</si>
  <si>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</si>
  <si>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</si>
  <si>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</si>
  <si>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</si>
  <si>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</si>
  <si>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</si>
  <si>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</si>
  <si>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</si>
  <si>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</si>
  <si>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</si>
  <si>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</si>
  <si>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</si>
  <si>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</si>
  <si>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</si>
  <si>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</si>
  <si>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</si>
  <si>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</si>
  <si>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</si>
  <si>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</si>
  <si>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</si>
  <si>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</si>
  <si>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</si>
  <si>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</si>
  <si>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</si>
  <si>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</si>
  <si>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</si>
  <si>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</si>
  <si>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</si>
  <si>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</si>
  <si>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</si>
  <si>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</si>
  <si>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</si>
  <si>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</si>
  <si>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</si>
  <si>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</si>
  <si>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</si>
  <si>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</si>
  <si>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</si>
  <si>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</si>
  <si>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</si>
  <si>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</si>
  <si>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</si>
  <si>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</si>
  <si>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</si>
  <si>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</si>
  <si>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</si>
  <si>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</si>
  <si>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</si>
  <si>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</si>
  <si>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</si>
  <si>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</si>
  <si>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</si>
  <si>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</si>
  <si>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</si>
  <si>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</si>
  <si>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</si>
  <si>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</si>
  <si>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</si>
  <si>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</si>
  <si>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</si>
  <si>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</si>
  <si>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</si>
  <si>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</si>
  <si>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</si>
  <si>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</si>
  <si>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</si>
  <si>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</si>
  <si>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</si>
  <si>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</si>
  <si>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</si>
  <si>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</si>
  <si>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</si>
  <si>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</si>
  <si>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</si>
  <si>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</si>
  <si>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</si>
  <si>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</si>
  <si>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</si>
  <si>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</si>
  <si>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</si>
  <si>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</si>
  <si>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</si>
  <si>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</si>
  <si>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</si>
  <si>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</si>
  <si>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</si>
  <si>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</si>
  <si>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</si>
  <si>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</si>
  <si>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</si>
  <si>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</si>
  <si>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</si>
  <si>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</si>
  <si>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</si>
  <si>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</si>
  <si>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</si>
  <si>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</si>
  <si>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</si>
  <si>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</si>
  <si>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</si>
  <si>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</si>
  <si>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</si>
  <si>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</si>
  <si>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</si>
  <si>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</si>
  <si>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</si>
  <si>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</si>
  <si>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</si>
  <si>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</si>
  <si>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</si>
  <si>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</si>
  <si>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</si>
  <si>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</si>
  <si>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</si>
  <si>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</si>
  <si>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</si>
  <si>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</si>
  <si>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</si>
  <si>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</si>
  <si>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</si>
  <si>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</si>
  <si>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</si>
  <si>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</si>
  <si>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</si>
  <si>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</si>
  <si>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</si>
  <si>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</si>
  <si>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</si>
  <si>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</si>
  <si>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</si>
  <si>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</si>
  <si>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</si>
  <si>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</si>
  <si>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</si>
  <si>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</si>
  <si>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</si>
  <si>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</si>
  <si>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</si>
  <si>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</si>
  <si>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</si>
  <si>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</si>
  <si>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</si>
  <si>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</si>
  <si>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</si>
  <si>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</si>
  <si>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</si>
  <si>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</si>
  <si>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</si>
  <si>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</si>
  <si>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</si>
  <si>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</si>
  <si>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</si>
  <si>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</si>
  <si>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</si>
  <si>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</si>
  <si>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</si>
  <si>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</si>
  <si>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</si>
  <si>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</si>
  <si>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</si>
  <si>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</si>
  <si>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</si>
  <si>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</si>
  <si>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</si>
  <si>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</si>
  <si>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</si>
  <si>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</si>
  <si>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</si>
  <si>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</si>
  <si>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</si>
  <si>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</si>
  <si>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</si>
  <si>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</si>
  <si>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</si>
  <si>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</si>
  <si>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</si>
  <si>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</si>
  <si>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</si>
  <si>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</si>
  <si>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</si>
  <si>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</si>
  <si>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</si>
  <si>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</si>
  <si>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</si>
  <si>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</si>
  <si>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</si>
  <si>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</si>
  <si>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</si>
  <si>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</si>
  <si>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</si>
  <si>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</si>
  <si>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</si>
  <si>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</si>
  <si>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</si>
  <si>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</si>
  <si>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</si>
  <si>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</si>
  <si>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</si>
  <si>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</si>
  <si>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</si>
  <si>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</si>
  <si>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</si>
  <si>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</si>
  <si>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</si>
  <si>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</si>
  <si>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</si>
  <si>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</si>
  <si>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</si>
  <si>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</si>
  <si>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</si>
  <si>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</si>
  <si>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</si>
  <si>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</si>
  <si>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</si>
  <si>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</si>
  <si>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</si>
  <si>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</si>
  <si>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</si>
  <si>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</si>
  <si>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</si>
  <si>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</si>
  <si>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</si>
  <si>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</si>
  <si>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</si>
  <si>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</si>
  <si>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</si>
  <si>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</si>
  <si>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</si>
  <si>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</si>
  <si>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</si>
  <si>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</si>
  <si>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</si>
  <si>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</si>
  <si>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</si>
  <si>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</si>
  <si>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</si>
  <si>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</si>
  <si>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</si>
  <si>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</si>
  <si>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</si>
  <si>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</si>
  <si>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</si>
  <si>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</si>
  <si>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</si>
  <si>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</si>
  <si>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</si>
  <si>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</si>
  <si>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</si>
  <si>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</si>
  <si>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</si>
  <si>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</si>
  <si>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</si>
  <si>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</si>
  <si>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</si>
  <si>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</si>
  <si>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</si>
  <si>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</si>
  <si>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</si>
  <si>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</si>
  <si>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</si>
  <si>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</si>
  <si>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</si>
  <si>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</si>
  <si>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</si>
  <si>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</si>
  <si>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</si>
  <si>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</si>
  <si>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</si>
  <si>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</si>
  <si>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</si>
  <si>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</si>
  <si>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</si>
  <si>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</si>
  <si>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</si>
  <si>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</si>
  <si>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</si>
  <si>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</si>
  <si>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</si>
  <si>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</si>
  <si>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</si>
  <si>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</si>
  <si>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</si>
  <si>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</si>
  <si>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</si>
  <si>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</si>
  <si>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</si>
  <si>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</si>
  <si>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</si>
  <si>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</si>
  <si>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</si>
  <si>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</si>
  <si>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</si>
  <si>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</si>
  <si>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</si>
  <si>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</si>
  <si>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</si>
  <si>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</si>
  <si>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</si>
  <si>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</si>
  <si>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</si>
  <si>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</si>
  <si>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</si>
  <si>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</si>
  <si>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</si>
  <si>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</si>
  <si>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</si>
  <si>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</si>
  <si>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</si>
  <si>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</si>
  <si>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</si>
  <si>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</si>
  <si>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</si>
  <si>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</si>
  <si>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</si>
  <si>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</si>
  <si>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</si>
  <si>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</si>
  <si>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</si>
  <si>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</si>
  <si>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</si>
  <si>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</si>
  <si>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</si>
  <si>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</si>
  <si>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</si>
  <si>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</si>
  <si>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</si>
  <si>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</si>
  <si>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</si>
  <si>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</si>
  <si>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</si>
  <si>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</si>
  <si>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</si>
  <si>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</si>
  <si>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</si>
  <si>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</si>
  <si>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</si>
  <si>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</si>
  <si>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</si>
  <si>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</si>
  <si>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</si>
  <si>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</si>
  <si>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</si>
  <si>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</si>
  <si>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</si>
  <si>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</si>
  <si>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</si>
  <si>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</si>
  <si>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</si>
  <si>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</si>
  <si>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</si>
  <si>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</si>
  <si>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</si>
  <si>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</si>
  <si>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</si>
  <si>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</si>
  <si>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</si>
  <si>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</si>
  <si>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</si>
  <si>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</si>
  <si>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</si>
  <si>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</si>
  <si>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</si>
  <si>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</si>
  <si>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</si>
  <si>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</si>
  <si>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</si>
  <si>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</si>
  <si>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</si>
  <si>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</si>
  <si>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</si>
  <si>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</si>
  <si>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</si>
  <si>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</si>
  <si>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</si>
  <si>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</si>
  <si>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</si>
  <si>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</si>
  <si>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</si>
  <si>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</si>
  <si>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</si>
  <si>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</si>
  <si>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</si>
  <si>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</si>
  <si>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</si>
  <si>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</si>
  <si>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</si>
  <si>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</si>
  <si>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</si>
  <si>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</si>
  <si>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</si>
  <si>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</si>
  <si>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</si>
  <si>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</si>
  <si>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</si>
  <si>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</si>
  <si>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</si>
  <si>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</si>
  <si>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</si>
  <si>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</si>
  <si>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</si>
  <si>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</si>
  <si>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</si>
  <si>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</si>
  <si>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</si>
  <si>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</si>
  <si>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</si>
  <si>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</si>
  <si>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</si>
  <si>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</si>
  <si>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</si>
  <si>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</si>
  <si>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</si>
  <si>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</si>
  <si>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</si>
  <si>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</si>
  <si>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</si>
  <si>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</si>
  <si>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</si>
  <si>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</si>
  <si>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</si>
  <si>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</si>
  <si>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</si>
  <si>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</si>
  <si>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</si>
  <si>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</si>
  <si>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</si>
  <si>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</si>
  <si>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</si>
  <si>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</si>
  <si>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</si>
  <si>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</si>
  <si>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</si>
  <si>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</si>
  <si>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</si>
  <si>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</si>
  <si>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</si>
  <si>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</si>
  <si>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</si>
  <si>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</si>
  <si>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</si>
  <si>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</si>
  <si>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</si>
  <si>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</si>
  <si>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</si>
  <si>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</si>
  <si>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</si>
  <si>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</si>
  <si>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</si>
  <si>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</si>
  <si>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</si>
  <si>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</si>
  <si>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</si>
  <si>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</si>
  <si>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</si>
  <si>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</si>
  <si>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</si>
  <si>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</si>
  <si>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</si>
  <si>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</si>
  <si>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</si>
  <si>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</si>
  <si>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</si>
  <si>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</si>
  <si>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</si>
  <si>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</si>
  <si>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</si>
  <si>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</si>
  <si>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</si>
  <si>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</si>
  <si>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</si>
  <si>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</si>
  <si>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</si>
  <si>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</si>
  <si>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</si>
  <si>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</si>
  <si>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</si>
  <si>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</si>
  <si>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</si>
  <si>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</si>
  <si>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</si>
  <si>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</si>
  <si>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</si>
  <si>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</si>
  <si>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</si>
  <si>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</si>
  <si>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</si>
  <si>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</si>
  <si>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</si>
  <si>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</si>
  <si>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</si>
  <si>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</si>
  <si>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</si>
  <si>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</si>
  <si>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</si>
  <si>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</si>
  <si>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</si>
  <si>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</si>
  <si>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</si>
  <si>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</si>
  <si>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</si>
  <si>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</si>
  <si>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</si>
  <si>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</si>
  <si>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</si>
  <si>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</si>
  <si>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</si>
  <si>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</si>
  <si>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</si>
  <si>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</si>
  <si>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</si>
  <si>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</si>
  <si>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</si>
  <si>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</si>
  <si>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</si>
  <si>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</si>
  <si>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</si>
  <si>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</si>
  <si>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</si>
  <si>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</si>
  <si>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</si>
  <si>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</si>
  <si>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</si>
  <si>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</si>
  <si>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</si>
  <si>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</si>
  <si>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</si>
  <si>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</si>
  <si>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</si>
  <si>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</si>
  <si>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</si>
  <si>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</si>
  <si>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</si>
  <si>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</si>
  <si>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</si>
  <si>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</si>
  <si>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</si>
  <si>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</si>
  <si>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</si>
  <si>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</si>
  <si>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</si>
  <si>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</si>
  <si>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</si>
  <si>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</si>
  <si>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</si>
  <si>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</si>
  <si>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</si>
  <si>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</si>
  <si>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</si>
  <si>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</si>
  <si>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</si>
  <si>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</si>
  <si>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</si>
  <si>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</si>
  <si>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</si>
  <si>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</si>
  <si>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</si>
  <si>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</si>
  <si>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</si>
  <si>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</si>
  <si>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</si>
  <si>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</si>
  <si>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</si>
  <si>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</si>
  <si>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</si>
  <si>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</si>
  <si>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</si>
  <si>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</si>
  <si>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</si>
  <si>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</si>
  <si>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</si>
  <si>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</si>
  <si>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</si>
  <si>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</si>
  <si>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</si>
  <si>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</si>
  <si>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</si>
  <si>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</si>
  <si>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</si>
  <si>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</si>
  <si>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</si>
  <si>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</si>
  <si>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</si>
  <si>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</si>
  <si>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</si>
  <si>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</si>
  <si>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</si>
  <si>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</si>
  <si>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</si>
  <si>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</si>
  <si>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</si>
  <si>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</si>
  <si>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</si>
  <si>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</si>
  <si>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</si>
  <si>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</si>
  <si>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</si>
  <si>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</si>
  <si>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</si>
  <si>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</si>
  <si>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</si>
  <si>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</si>
  <si>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</si>
  <si>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</si>
  <si>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</si>
  <si>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</si>
  <si>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</si>
  <si>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</si>
  <si>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</si>
  <si>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</si>
  <si>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</si>
  <si>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</si>
  <si>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</si>
  <si>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</si>
  <si>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</si>
  <si>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</si>
  <si>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</si>
  <si>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</si>
  <si>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</si>
  <si>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</si>
  <si>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</si>
  <si>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</si>
  <si>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</si>
  <si>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</si>
  <si>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</si>
  <si>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</si>
  <si>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</si>
  <si>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</si>
  <si>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</si>
  <si>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</si>
  <si>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</si>
  <si>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</si>
  <si>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</si>
  <si>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</si>
  <si>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</si>
  <si>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</si>
  <si>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</si>
  <si>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</si>
  <si>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</si>
  <si>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</si>
  <si>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</si>
  <si>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</si>
  <si>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</si>
  <si>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</si>
  <si>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</si>
  <si>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</si>
  <si>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</si>
  <si>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</si>
  <si>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</si>
  <si>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</si>
  <si>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</si>
  <si>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</si>
  <si>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</si>
  <si>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</si>
  <si>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</si>
  <si>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</si>
  <si>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</si>
  <si>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</si>
  <si>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</si>
  <si>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</si>
  <si>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</si>
  <si>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</si>
  <si>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</si>
  <si>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</si>
  <si>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</si>
  <si>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</si>
  <si>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</si>
  <si>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</si>
  <si>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</si>
  <si>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</si>
  <si>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</si>
  <si>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</si>
  <si>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</si>
  <si>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</si>
  <si>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</si>
  <si>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</si>
  <si>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</si>
  <si>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</si>
  <si>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</si>
  <si>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</si>
  <si>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</si>
  <si>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</si>
  <si>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</si>
  <si>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</si>
  <si>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</si>
  <si>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</si>
  <si>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</si>
  <si>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</si>
  <si>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</si>
  <si>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</si>
  <si>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</si>
  <si>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</si>
  <si>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</si>
  <si>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</si>
  <si>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</si>
  <si>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</si>
  <si>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</si>
  <si>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</si>
  <si>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</si>
  <si>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</si>
  <si>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</si>
  <si>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</si>
  <si>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</si>
  <si>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</si>
  <si>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</si>
  <si>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</si>
  <si>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</si>
  <si>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</si>
  <si>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</si>
  <si>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</si>
  <si>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</si>
  <si>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</si>
  <si>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</si>
  <si>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</si>
  <si>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</si>
  <si>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</si>
  <si>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</si>
  <si>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</si>
  <si>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</si>
  <si>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</si>
  <si>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</si>
  <si>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</si>
  <si>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</si>
  <si>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</si>
  <si>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</si>
  <si>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</si>
  <si>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</si>
  <si>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</si>
  <si>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</si>
  <si>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</si>
  <si>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</si>
  <si>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</si>
  <si>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</si>
  <si>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</si>
  <si>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</si>
  <si>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</si>
  <si>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</si>
  <si>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</si>
  <si>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</si>
  <si>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</si>
  <si>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</si>
  <si>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</si>
  <si>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</si>
  <si>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</si>
  <si>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</si>
  <si>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</si>
  <si>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</si>
  <si>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</si>
  <si>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</si>
  <si>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</si>
  <si>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</si>
  <si>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</si>
  <si>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</si>
  <si>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</si>
  <si>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</si>
  <si>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</si>
  <si>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</si>
  <si>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</si>
  <si>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</si>
  <si>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</si>
  <si>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</si>
  <si>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</si>
  <si>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</si>
  <si>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</si>
  <si>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</si>
  <si>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</si>
  <si>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</si>
  <si>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</si>
  <si>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</si>
  <si>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</si>
  <si>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</si>
  <si>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</si>
  <si>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</si>
  <si>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</si>
  <si>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</si>
  <si>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</si>
  <si>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</si>
  <si>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</si>
  <si>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</si>
  <si>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</si>
  <si>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</si>
  <si>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</si>
  <si>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</si>
  <si>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</si>
  <si>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</si>
  <si>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</si>
  <si>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</si>
  <si>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</si>
  <si>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</si>
  <si>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</si>
  <si>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</si>
  <si>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</si>
  <si>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</si>
  <si>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</si>
  <si>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</si>
  <si>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</si>
  <si>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</si>
  <si>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</si>
  <si>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</si>
  <si>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</si>
  <si>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</si>
  <si>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</si>
  <si>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</si>
  <si>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</si>
  <si>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</si>
  <si>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</si>
  <si>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</si>
  <si>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</si>
  <si>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</si>
  <si>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</si>
  <si>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</si>
  <si>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</si>
  <si>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</si>
  <si>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</si>
  <si>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</si>
  <si>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</si>
  <si>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</si>
  <si>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</si>
  <si>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</si>
  <si>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</si>
  <si>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</si>
  <si>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</si>
  <si>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</si>
  <si>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</si>
  <si>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</si>
  <si>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</si>
  <si>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</si>
  <si>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</si>
  <si>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</si>
  <si>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</si>
  <si>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</si>
  <si>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</si>
  <si>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</si>
  <si>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</si>
  <si>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</si>
  <si>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</si>
  <si>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</si>
  <si>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</si>
  <si>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</si>
  <si>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</si>
  <si>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</si>
  <si>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</si>
  <si>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</si>
  <si>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</si>
  <si>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</si>
  <si>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</si>
  <si>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</si>
  <si>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</si>
  <si>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</si>
  <si>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</si>
  <si>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</si>
  <si>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</si>
  <si>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</si>
  <si>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</si>
  <si>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</si>
  <si>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</si>
  <si>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</si>
  <si>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</si>
  <si>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</si>
  <si>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</si>
  <si>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</si>
  <si>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</si>
  <si>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</si>
  <si>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</si>
  <si>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</si>
  <si>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</si>
  <si>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</si>
  <si>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</si>
  <si>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</si>
  <si>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</si>
  <si>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</si>
  <si>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</si>
  <si>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</si>
  <si>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</si>
  <si>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</si>
  <si>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</si>
  <si>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</si>
  <si>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</si>
  <si>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</si>
  <si>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</si>
  <si>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</si>
  <si>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</si>
  <si>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</si>
  <si>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</si>
  <si>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</si>
  <si>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</si>
  <si>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</si>
  <si>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</si>
  <si>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</si>
  <si>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</si>
  <si>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</si>
  <si>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</si>
  <si>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</si>
  <si>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</si>
  <si>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</si>
  <si>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</si>
  <si>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</si>
  <si>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</si>
  <si>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</si>
  <si>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</si>
  <si>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</si>
  <si>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</si>
  <si>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</si>
  <si>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</si>
  <si>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</si>
  <si>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</si>
  <si>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</si>
  <si>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</si>
  <si>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</si>
  <si>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</si>
  <si>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</si>
  <si>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</si>
  <si>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</si>
  <si>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</si>
  <si>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</si>
  <si>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</si>
  <si>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</si>
  <si>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</si>
  <si>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</si>
  <si>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</si>
  <si>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</si>
  <si>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</si>
  <si>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</si>
  <si>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</si>
  <si>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</si>
  <si>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</si>
  <si>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</si>
  <si>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</si>
  <si>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</si>
  <si>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</si>
  <si>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</si>
  <si>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</si>
  <si>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</si>
  <si>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</si>
  <si>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</si>
  <si>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</si>
  <si>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</si>
  <si>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</si>
  <si>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</si>
  <si>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</si>
  <si>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</si>
  <si>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</si>
  <si>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</si>
  <si>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</si>
  <si>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</si>
  <si>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</si>
  <si>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</si>
  <si>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</si>
  <si>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</si>
  <si>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</si>
  <si>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</si>
  <si>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</si>
  <si>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</si>
  <si>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</si>
  <si>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</si>
  <si>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</si>
  <si>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</si>
  <si>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</si>
  <si>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</si>
  <si>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</si>
  <si>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</si>
  <si>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</si>
  <si>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</si>
  <si>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</si>
  <si>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</si>
  <si>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</si>
  <si>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</si>
  <si>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</si>
  <si>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</si>
  <si>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</si>
  <si>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</si>
  <si>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</si>
  <si>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</si>
  <si>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</si>
  <si>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</si>
  <si>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</si>
  <si>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</si>
  <si>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</si>
  <si>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</si>
  <si>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</si>
  <si>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</si>
  <si>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</si>
  <si>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</si>
  <si>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</si>
  <si>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</si>
  <si>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</si>
  <si>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</si>
  <si>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</si>
  <si>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</si>
  <si>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</si>
  <si>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</si>
  <si>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</si>
  <si>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</si>
  <si>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</si>
  <si>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</si>
  <si>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</si>
  <si>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</si>
  <si>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</si>
  <si>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</si>
  <si>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</si>
  <si>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</si>
  <si>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</si>
  <si>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</si>
  <si>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</si>
  <si>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</si>
  <si>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</si>
  <si>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</si>
  <si>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</si>
  <si>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</si>
  <si>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</si>
  <si>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</si>
  <si>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</si>
  <si>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</si>
  <si>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</si>
  <si>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</si>
  <si>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</si>
  <si>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</si>
  <si>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</si>
  <si>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</si>
  <si>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</si>
  <si>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</si>
  <si>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</si>
  <si>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</si>
  <si>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</si>
  <si>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</si>
  <si>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</si>
  <si>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</si>
  <si>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</si>
  <si>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</si>
  <si>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</si>
  <si>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</si>
  <si>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</si>
  <si>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</si>
  <si>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</si>
  <si>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</si>
  <si>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</si>
  <si>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</si>
  <si>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</si>
  <si>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</si>
  <si>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</si>
  <si>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</si>
  <si>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</si>
  <si>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</si>
  <si>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</si>
  <si>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</si>
  <si>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</si>
  <si>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</si>
  <si>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</si>
  <si>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</si>
  <si>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</si>
  <si>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</si>
  <si>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</si>
  <si>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</si>
  <si>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</si>
  <si>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</si>
  <si>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</si>
  <si>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</si>
  <si>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</si>
  <si>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</si>
  <si>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</si>
  <si>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</si>
  <si>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</si>
  <si>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</si>
  <si>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</si>
  <si>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</si>
  <si>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</si>
  <si>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</si>
  <si>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</si>
  <si>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</si>
  <si>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</si>
  <si>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</si>
  <si>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</si>
  <si>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</si>
  <si>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</si>
  <si>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</si>
  <si>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</si>
  <si>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</si>
  <si>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</si>
  <si>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</si>
  <si>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</si>
  <si>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</si>
  <si>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</si>
  <si>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</si>
  <si>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</si>
  <si>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</si>
  <si>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</si>
  <si>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</si>
  <si>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</si>
  <si>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</si>
  <si>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</si>
  <si>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</si>
  <si>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</si>
  <si>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</si>
  <si>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</si>
  <si>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</si>
  <si>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</si>
  <si>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</si>
  <si>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</si>
  <si>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</si>
  <si>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</si>
  <si>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</si>
  <si>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</si>
  <si>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</si>
  <si>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</si>
  <si>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</si>
  <si>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</si>
  <si>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</si>
  <si>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</si>
  <si>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</si>
  <si>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</si>
  <si>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</si>
  <si>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</si>
  <si>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</si>
  <si>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</si>
  <si>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</si>
  <si>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</si>
  <si>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</si>
  <si>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</si>
  <si>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</si>
  <si>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</si>
  <si>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</si>
  <si>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</si>
  <si>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</si>
  <si>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</si>
  <si>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</si>
  <si>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</si>
  <si>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</si>
  <si>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</si>
  <si>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</si>
  <si>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</si>
  <si>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</si>
  <si>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</si>
  <si>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</si>
  <si>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</si>
  <si>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</si>
  <si>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</si>
  <si>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</si>
  <si>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</si>
  <si>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</si>
  <si>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</si>
  <si>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</si>
  <si>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</si>
  <si>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</si>
  <si>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</si>
  <si>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</si>
  <si>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</si>
  <si>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</si>
  <si>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</si>
  <si>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</si>
  <si>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</si>
  <si>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</si>
  <si>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</si>
  <si>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</si>
  <si>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</si>
  <si>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</si>
  <si>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</si>
  <si>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</si>
  <si>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</si>
  <si>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</si>
  <si>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</si>
  <si>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</si>
  <si>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</si>
  <si>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</si>
  <si>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</si>
  <si>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</si>
  <si>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</si>
  <si>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</si>
  <si>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</si>
  <si>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</si>
  <si>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</si>
  <si>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</si>
  <si>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</si>
  <si>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</si>
  <si>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</si>
  <si>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</si>
  <si>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</si>
  <si>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</si>
  <si>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</si>
  <si>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</si>
  <si>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</si>
  <si>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</si>
  <si>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</si>
  <si>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</si>
  <si>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</si>
  <si>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</si>
  <si>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</si>
  <si>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</si>
  <si>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</si>
  <si>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</si>
  <si>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</si>
  <si>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</si>
  <si>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</si>
  <si>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</si>
  <si>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</si>
  <si>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</si>
  <si>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</si>
  <si>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</si>
  <si>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</si>
  <si>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</si>
  <si>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</si>
  <si>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</si>
  <si>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</si>
  <si>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</si>
  <si>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</si>
  <si>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</si>
  <si>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</si>
  <si>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</si>
  <si>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</si>
  <si>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</si>
  <si>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</si>
  <si>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</si>
  <si>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</si>
  <si>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</si>
  <si>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</si>
  <si>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</si>
  <si>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</si>
  <si>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</si>
  <si>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</si>
  <si>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</si>
  <si>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</si>
  <si>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</si>
  <si>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</si>
  <si>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</si>
  <si>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</si>
  <si>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</si>
  <si>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</si>
  <si>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</si>
  <si>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</si>
  <si>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</si>
  <si>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</si>
  <si>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</si>
  <si>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</si>
  <si>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</si>
  <si>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</si>
  <si>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</si>
  <si>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</si>
  <si>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</si>
  <si>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</si>
  <si>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</si>
  <si>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</si>
  <si>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</si>
  <si>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</si>
  <si>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</si>
  <si>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</si>
  <si>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</si>
  <si>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</si>
  <si>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</si>
  <si>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</si>
  <si>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</si>
  <si>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</si>
  <si>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</si>
  <si>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</si>
  <si>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</si>
  <si>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</si>
  <si>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</si>
  <si>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</si>
  <si>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</si>
  <si>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</si>
  <si>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</si>
  <si>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</si>
  <si>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</si>
  <si>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</si>
  <si>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</si>
  <si>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</si>
  <si>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</si>
  <si>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</si>
  <si>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</si>
  <si>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</si>
  <si>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</si>
  <si>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</si>
  <si>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</si>
  <si>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</si>
  <si>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</si>
  <si>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</si>
  <si>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</si>
  <si>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</si>
  <si>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</si>
  <si>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</si>
  <si>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</si>
  <si>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</si>
  <si>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</si>
  <si>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</si>
  <si>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</si>
  <si>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</si>
  <si>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</si>
  <si>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</si>
  <si>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</si>
  <si>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</si>
  <si>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</si>
  <si>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</si>
  <si>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</si>
  <si>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</si>
  <si>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</si>
  <si>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</si>
  <si>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</si>
  <si>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</si>
  <si>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</si>
  <si>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</si>
  <si>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</si>
  <si>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</si>
  <si>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</si>
  <si>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</si>
  <si>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</si>
  <si>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</si>
  <si>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</si>
  <si>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</si>
  <si>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</si>
  <si>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</si>
  <si>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</si>
  <si>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</si>
  <si>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</si>
  <si>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</si>
  <si>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</si>
  <si>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</si>
  <si>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</si>
  <si>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</si>
  <si>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</si>
  <si>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</si>
  <si>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</si>
  <si>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</si>
  <si>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</si>
  <si>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</si>
  <si>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</si>
  <si>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</si>
  <si>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</si>
  <si>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</si>
  <si>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</si>
  <si>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</si>
  <si>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</si>
  <si>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</si>
  <si>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</si>
  <si>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</si>
  <si>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</si>
  <si>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</si>
  <si>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</si>
  <si>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</si>
  <si>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</si>
  <si>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</si>
  <si>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</si>
  <si>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</si>
  <si>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</si>
  <si>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</si>
  <si>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</si>
  <si>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</si>
  <si>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</si>
  <si>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</si>
  <si>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</si>
  <si>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</si>
  <si>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</si>
  <si>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</si>
  <si>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</si>
  <si>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</si>
  <si>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</si>
  <si>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</si>
  <si>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</si>
  <si>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</si>
  <si>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</si>
  <si>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</si>
  <si>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</si>
  <si>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</si>
  <si>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</si>
  <si>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</si>
  <si>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</si>
  <si>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</si>
  <si>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</si>
  <si>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</si>
  <si>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</si>
  <si>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</si>
  <si>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</si>
  <si>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</si>
  <si>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</si>
  <si>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</si>
  <si>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</si>
  <si>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</si>
  <si>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</si>
  <si>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</si>
  <si>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</si>
  <si>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</si>
  <si>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</si>
  <si>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</si>
  <si>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</si>
  <si>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</si>
  <si>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</si>
  <si>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</si>
  <si>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</si>
  <si>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</si>
  <si>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</si>
  <si>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</si>
  <si>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</si>
  <si>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</si>
  <si>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</si>
  <si>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</si>
  <si>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</si>
  <si>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</si>
  <si>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</si>
  <si>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</si>
  <si>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</si>
  <si>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</si>
  <si>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</si>
  <si>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</si>
  <si>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</si>
  <si>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</si>
  <si>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</si>
  <si>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</si>
  <si>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</si>
  <si>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</si>
  <si>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</si>
  <si>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</si>
  <si>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</si>
  <si>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</si>
  <si>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</si>
  <si>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</si>
  <si>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</si>
  <si>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</si>
  <si>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</si>
  <si>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</si>
  <si>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</si>
  <si>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</si>
  <si>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</si>
  <si>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</si>
  <si>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</si>
  <si>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</si>
  <si>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</si>
  <si>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</si>
  <si>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</si>
  <si>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</si>
  <si>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</si>
  <si>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</si>
  <si>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</si>
  <si>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</si>
  <si>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</si>
  <si>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</si>
  <si>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</si>
  <si>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</si>
  <si>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</si>
  <si>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</si>
  <si>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</si>
  <si>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</si>
  <si>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</si>
  <si>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</si>
  <si>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</si>
  <si>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</si>
  <si>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</si>
  <si>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</si>
  <si>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</si>
  <si>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</si>
  <si>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</si>
  <si>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</si>
  <si>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</si>
  <si>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</si>
  <si>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</si>
  <si>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</si>
  <si>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</si>
  <si>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</si>
  <si>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</si>
  <si>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</si>
  <si>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</si>
  <si>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</si>
  <si>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</si>
  <si>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</si>
  <si>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</si>
  <si>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</si>
  <si>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</si>
  <si>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</si>
  <si>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</si>
  <si>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</si>
  <si>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</si>
  <si>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</si>
  <si>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</si>
  <si>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</si>
  <si>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</si>
  <si>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</si>
  <si>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</si>
  <si>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</si>
  <si>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</si>
  <si>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</si>
  <si>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</si>
  <si>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</si>
  <si>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</si>
  <si>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</si>
  <si>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</si>
  <si>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</si>
  <si>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</si>
  <si>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</si>
  <si>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</si>
  <si>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</si>
  <si>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</si>
  <si>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</si>
  <si>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</si>
  <si>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</si>
  <si>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</si>
  <si>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</si>
  <si>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</si>
  <si>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</si>
  <si>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</si>
  <si>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</si>
  <si>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</si>
  <si>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</si>
  <si>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</si>
  <si>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</si>
  <si>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</si>
  <si>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</si>
  <si>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</si>
  <si>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</si>
  <si>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</si>
  <si>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</si>
  <si>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</si>
  <si>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</si>
  <si>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</si>
  <si>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</si>
  <si>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</si>
  <si>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</si>
  <si>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</si>
  <si>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</si>
  <si>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</si>
  <si>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</si>
  <si>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</si>
  <si>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</si>
  <si>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</si>
  <si>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</si>
  <si>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</si>
  <si>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</si>
  <si>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</si>
  <si>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</si>
  <si>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</si>
  <si>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</si>
  <si>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</si>
  <si>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</si>
  <si>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</si>
  <si>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</si>
  <si>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</si>
  <si>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</si>
  <si>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</si>
  <si>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</si>
  <si>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</si>
  <si>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</si>
  <si>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</si>
  <si>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</si>
  <si>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</si>
  <si>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</si>
  <si>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</si>
  <si>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</si>
  <si>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</si>
  <si>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</si>
  <si>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</si>
  <si>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</si>
  <si>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</si>
  <si>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</si>
  <si>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</si>
  <si>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</si>
  <si>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</si>
  <si>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</si>
  <si>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</si>
  <si>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</si>
  <si>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</si>
  <si>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</si>
  <si>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</si>
  <si>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</si>
  <si>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</si>
  <si>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</si>
  <si>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</si>
  <si>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</si>
  <si>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</si>
  <si>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</si>
  <si>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</si>
  <si>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</si>
  <si>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</si>
  <si>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</si>
  <si>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</si>
  <si>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</si>
  <si>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</si>
  <si>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</si>
  <si>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</si>
  <si>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</si>
  <si>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</si>
  <si>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</si>
  <si>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</si>
  <si>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</si>
  <si>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</si>
  <si>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</si>
  <si>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</si>
  <si>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</si>
  <si>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</si>
  <si>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</si>
  <si>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</si>
  <si>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</si>
  <si>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</si>
  <si>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</si>
  <si>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</si>
  <si>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</si>
  <si>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</si>
  <si>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</si>
  <si>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</si>
  <si>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</si>
  <si>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</si>
  <si>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</si>
  <si>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</si>
  <si>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</si>
  <si>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</si>
  <si>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</si>
  <si>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</si>
  <si>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</si>
  <si>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</si>
  <si>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</si>
  <si>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</si>
  <si>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</si>
  <si>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</si>
  <si>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</si>
  <si>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</si>
  <si>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</si>
  <si>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</si>
  <si>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</si>
  <si>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</si>
  <si>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</si>
  <si>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</si>
  <si>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</si>
  <si>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</si>
  <si>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</si>
  <si>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</si>
  <si>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</si>
  <si>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</si>
  <si>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</si>
  <si>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</si>
  <si>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</si>
  <si>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</si>
  <si>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</si>
  <si>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</si>
  <si>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</si>
  <si>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</si>
  <si>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</si>
  <si>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</si>
  <si>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</si>
  <si>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</si>
  <si>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</si>
  <si>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</si>
  <si>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</si>
  <si>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</si>
  <si>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</si>
  <si>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</si>
  <si>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</si>
  <si>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</si>
  <si>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</si>
  <si>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</si>
  <si>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</si>
  <si>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</si>
  <si>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</si>
  <si>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</si>
  <si>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</si>
  <si>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</si>
  <si>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</si>
  <si>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</si>
  <si>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</si>
  <si>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</si>
  <si>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</si>
  <si>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</si>
  <si>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</si>
  <si>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</si>
  <si>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</si>
  <si>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</si>
  <si>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</si>
  <si>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</si>
  <si>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</si>
  <si>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</si>
  <si>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</si>
  <si>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</si>
  <si>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</si>
  <si>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</si>
  <si>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</si>
  <si>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</si>
  <si>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</si>
  <si>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</si>
  <si>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</si>
  <si>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</si>
  <si>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</si>
  <si>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</si>
  <si>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</si>
  <si>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</si>
  <si>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</si>
  <si>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</si>
  <si>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</si>
  <si>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</si>
  <si>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</si>
  <si>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</si>
  <si>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</si>
  <si>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</si>
  <si>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</si>
  <si>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</si>
  <si>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</si>
  <si>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</si>
  <si>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</si>
  <si>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</si>
  <si>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</si>
  <si>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</si>
  <si>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</si>
  <si>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</si>
  <si>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</si>
  <si>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</si>
  <si>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</si>
  <si>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</si>
  <si>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</si>
  <si>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</si>
  <si>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</si>
  <si>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</si>
  <si>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</si>
  <si>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</si>
  <si>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</si>
  <si>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</si>
  <si>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</si>
  <si>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</si>
  <si>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</si>
  <si>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</si>
  <si>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</si>
  <si>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</si>
  <si>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</si>
  <si>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</si>
  <si>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</si>
  <si>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</si>
  <si>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</si>
  <si>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</si>
  <si>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</si>
  <si>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</si>
  <si>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</si>
  <si>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</si>
  <si>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</si>
  <si>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</si>
  <si>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</si>
  <si>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</si>
  <si>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</si>
  <si>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</si>
  <si>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</si>
  <si>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</si>
  <si>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</si>
  <si>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</si>
  <si>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</si>
  <si>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</si>
  <si>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</si>
  <si>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</si>
  <si>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</si>
  <si>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</si>
  <si>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</si>
  <si>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</si>
  <si>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</si>
  <si>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</si>
  <si>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</si>
  <si>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</si>
  <si>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</si>
  <si>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</si>
  <si>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</si>
  <si>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</si>
  <si>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</si>
  <si>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</si>
  <si>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</si>
  <si>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</si>
  <si>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</si>
  <si>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</si>
  <si>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</si>
  <si>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</si>
  <si>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</si>
  <si>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</si>
  <si>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</si>
  <si>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</si>
  <si>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</si>
  <si>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</si>
  <si>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</si>
  <si>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</si>
  <si>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</si>
  <si>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</si>
  <si>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</si>
  <si>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</si>
  <si>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</si>
  <si>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</si>
  <si>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</si>
  <si>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</si>
  <si>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</si>
  <si>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</si>
  <si>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</si>
  <si>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</si>
  <si>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</si>
  <si>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</si>
  <si>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</si>
  <si>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</si>
  <si>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</si>
  <si>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</si>
  <si>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</si>
  <si>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</si>
  <si>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</si>
  <si>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</si>
  <si>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</si>
  <si>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</si>
  <si>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</si>
  <si>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</si>
  <si>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</si>
  <si>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</si>
  <si>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</si>
  <si>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</si>
  <si>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</si>
  <si>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</si>
  <si>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</si>
  <si>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</si>
  <si>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</si>
  <si>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</si>
  <si>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</si>
  <si>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</si>
  <si>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</si>
  <si>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</si>
  <si>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</si>
  <si>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</si>
  <si>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</si>
  <si>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</si>
  <si>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</si>
  <si>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</si>
  <si>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</si>
  <si>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</si>
  <si>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</si>
  <si>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</si>
  <si>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</si>
  <si>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</si>
  <si>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</si>
  <si>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</si>
  <si>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</si>
  <si>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</si>
  <si>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</si>
  <si>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</si>
  <si>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</si>
  <si>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</si>
  <si>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</si>
  <si>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</si>
  <si>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</si>
  <si>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</si>
  <si>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</si>
  <si>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</si>
  <si>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</si>
  <si>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</si>
  <si>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</si>
  <si>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</si>
  <si>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</si>
  <si>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</si>
  <si>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</si>
  <si>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</si>
  <si>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</si>
  <si>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</si>
  <si>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</si>
  <si>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</si>
  <si>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</si>
  <si>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</si>
  <si>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</si>
  <si>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</si>
  <si>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</si>
  <si>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</si>
  <si>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</si>
  <si>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</si>
  <si>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</si>
  <si>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</si>
  <si>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</si>
  <si>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</si>
  <si>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</si>
  <si>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</si>
  <si>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</si>
  <si>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</si>
  <si>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</si>
  <si>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</si>
  <si>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</si>
  <si>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</si>
  <si>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</si>
  <si>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</si>
  <si>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</si>
  <si>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</si>
  <si>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</si>
  <si>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</si>
  <si>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</si>
  <si>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</si>
  <si>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</si>
  <si>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</si>
  <si>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</si>
  <si>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</si>
  <si>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</si>
  <si>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</si>
  <si>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</si>
  <si>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</si>
  <si>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</si>
  <si>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</si>
  <si>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</si>
  <si>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</si>
  <si>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</si>
  <si>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</si>
  <si>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</si>
  <si>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</si>
  <si>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</si>
  <si>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</si>
  <si>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</si>
  <si>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</si>
  <si>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</si>
  <si>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</si>
  <si>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</si>
  <si>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</si>
  <si>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</si>
  <si>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</si>
  <si>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</si>
  <si>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</si>
  <si>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</si>
  <si>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</si>
  <si>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</si>
  <si>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</si>
  <si>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</si>
  <si>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</si>
  <si>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</si>
  <si>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</si>
  <si>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</si>
  <si>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</si>
  <si>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</si>
  <si>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</si>
  <si>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</si>
  <si>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</si>
  <si>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</si>
  <si>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</si>
  <si>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</si>
  <si>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</si>
  <si>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</si>
  <si>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</si>
  <si>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</si>
  <si>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</si>
  <si>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</si>
  <si>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</si>
  <si>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</si>
  <si>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</si>
  <si>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</si>
  <si>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</si>
  <si>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</si>
  <si>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</si>
  <si>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</si>
  <si>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</si>
  <si>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</si>
  <si>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</si>
  <si>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</si>
  <si>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</si>
  <si>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</si>
  <si>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</si>
  <si>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</si>
  <si>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</si>
  <si>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</si>
  <si>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</si>
  <si>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</si>
  <si>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</si>
  <si>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</si>
  <si>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</si>
  <si>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</si>
  <si>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</si>
  <si>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</si>
  <si>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</si>
  <si>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</si>
  <si>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</si>
  <si>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</si>
  <si>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</si>
  <si>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</si>
  <si>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</si>
  <si>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</si>
  <si>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</si>
  <si>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</si>
  <si>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</si>
  <si>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</si>
  <si>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</si>
  <si>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</si>
  <si>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</si>
  <si>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</si>
  <si>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</si>
  <si>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</si>
  <si>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</si>
  <si>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</si>
  <si>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</si>
  <si>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</si>
  <si>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</si>
  <si>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</si>
  <si>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</si>
  <si>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</si>
  <si>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</si>
  <si>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</si>
  <si>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</si>
  <si>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</si>
  <si>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</si>
  <si>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</si>
  <si>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</si>
  <si>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</si>
  <si>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</si>
  <si>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</si>
  <si>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</si>
  <si>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</si>
  <si>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</si>
  <si>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</si>
  <si>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</si>
  <si>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</si>
  <si>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</si>
  <si>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</si>
  <si>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</si>
  <si>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</si>
  <si>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</si>
  <si>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</si>
  <si>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</si>
  <si>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</si>
  <si>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</si>
  <si>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</si>
  <si>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</si>
  <si>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</si>
  <si>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</si>
  <si>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</si>
  <si>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</si>
  <si>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</si>
  <si>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</si>
  <si>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</si>
  <si>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</si>
  <si>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</si>
  <si>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</si>
  <si>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</si>
  <si>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</si>
  <si>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</si>
  <si>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</si>
  <si>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</si>
  <si>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</si>
  <si>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</si>
  <si>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</si>
  <si>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</si>
  <si>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</si>
  <si>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</si>
  <si>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</si>
  <si>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</si>
  <si>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</si>
  <si>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</si>
  <si>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</si>
  <si>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</si>
  <si>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</si>
  <si>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</si>
  <si>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</si>
  <si>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</si>
  <si>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</si>
  <si>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</si>
  <si>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</si>
  <si>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</si>
  <si>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</si>
  <si>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</si>
  <si>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</si>
  <si>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</si>
  <si>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</si>
  <si>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</si>
  <si>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</si>
  <si>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</si>
  <si>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</si>
  <si>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</si>
  <si>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</si>
  <si>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</si>
  <si>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</si>
  <si>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</si>
  <si>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</si>
  <si>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</si>
  <si>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</si>
  <si>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</si>
  <si>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</si>
  <si>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</si>
  <si>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</si>
  <si>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</si>
  <si>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</si>
  <si>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</si>
  <si>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</si>
  <si>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</si>
  <si>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</si>
  <si>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</si>
  <si>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</si>
  <si>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</si>
  <si>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</si>
  <si>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</si>
  <si>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</si>
  <si>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</si>
  <si>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</si>
  <si>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</si>
  <si>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</si>
  <si>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</si>
  <si>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</si>
  <si>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</si>
  <si>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</si>
  <si>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</si>
  <si>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</si>
  <si>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</si>
  <si>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</si>
  <si>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</si>
  <si>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</si>
  <si>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</si>
  <si>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</si>
  <si>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</si>
  <si>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</si>
  <si>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</si>
  <si>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</si>
  <si>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</si>
  <si>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</si>
  <si>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</si>
  <si>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</si>
  <si>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</si>
  <si>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</si>
  <si>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</si>
  <si>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</si>
  <si>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</si>
  <si>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</si>
  <si>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</si>
  <si>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</si>
  <si>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</si>
  <si>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</si>
  <si>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</si>
  <si>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</si>
  <si>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</si>
  <si>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</si>
  <si>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</si>
  <si>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</si>
  <si>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</si>
  <si>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</si>
  <si>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</si>
  <si>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</si>
  <si>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</si>
  <si>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</si>
  <si>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</si>
  <si>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</si>
  <si>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</si>
  <si>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</si>
  <si>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</si>
  <si>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</si>
  <si>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</si>
  <si>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</si>
  <si>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</si>
  <si>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</si>
  <si>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</si>
  <si>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</si>
  <si>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</si>
  <si>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</si>
  <si>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</si>
  <si>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</si>
  <si>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</si>
  <si>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</si>
  <si>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</si>
  <si>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</si>
  <si>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</si>
  <si>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</si>
  <si>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</si>
  <si>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</si>
  <si>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</si>
  <si>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</si>
  <si>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</si>
  <si>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</si>
  <si>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</si>
  <si>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</si>
  <si>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</si>
  <si>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</si>
  <si>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</si>
  <si>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</si>
  <si>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</si>
  <si>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</si>
  <si>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</si>
  <si>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</si>
  <si>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</si>
  <si>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</si>
  <si>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</si>
  <si>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</si>
  <si>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</si>
  <si>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</si>
  <si>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</si>
  <si>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</si>
  <si>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</si>
  <si>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</si>
  <si>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</si>
  <si>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</si>
  <si>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</si>
  <si>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</si>
  <si>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</si>
  <si>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</si>
  <si>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</si>
  <si>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</si>
  <si>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</si>
  <si>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</si>
  <si>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</si>
  <si>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</si>
  <si>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</si>
  <si>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</si>
  <si>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</si>
  <si>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</si>
  <si>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</si>
  <si>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</si>
  <si>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</si>
  <si>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</si>
  <si>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</si>
  <si>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</si>
  <si>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</si>
  <si>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</si>
  <si>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</si>
  <si>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</si>
  <si>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</si>
  <si>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</si>
  <si>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</si>
  <si>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</si>
  <si>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</si>
  <si>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</si>
  <si>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</si>
  <si>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</si>
  <si>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</si>
  <si>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</si>
  <si>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</si>
  <si>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</si>
  <si>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</si>
  <si>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</si>
  <si>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</si>
  <si>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</si>
  <si>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</si>
  <si>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</si>
  <si>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</si>
  <si>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</si>
  <si>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</si>
  <si>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</si>
  <si>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</si>
  <si>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</si>
  <si>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</si>
  <si>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</si>
  <si>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</si>
  <si>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</si>
  <si>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</si>
  <si>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</si>
  <si>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</si>
  <si>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</si>
  <si>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</si>
  <si>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</si>
  <si>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</si>
  <si>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</si>
  <si>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</si>
  <si>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</si>
  <si>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</si>
  <si>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</si>
  <si>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</si>
  <si>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</si>
  <si>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</si>
  <si>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</si>
  <si>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</si>
  <si>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</si>
  <si>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</si>
  <si>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</si>
  <si>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</si>
  <si>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</si>
  <si>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</si>
  <si>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</si>
  <si>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</si>
  <si>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</si>
  <si>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</si>
  <si>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</si>
  <si>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</si>
  <si>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</si>
  <si>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</si>
  <si>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</si>
  <si>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</si>
  <si>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</si>
  <si>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</si>
  <si>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</si>
  <si>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</si>
  <si>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</si>
  <si>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</si>
  <si>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</si>
  <si>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</si>
  <si>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</si>
  <si>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</si>
  <si>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</si>
  <si>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</si>
  <si>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</si>
  <si>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</si>
  <si>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</si>
  <si>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</si>
  <si>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</si>
  <si>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</si>
  <si>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</si>
  <si>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</si>
  <si>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</si>
  <si>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</si>
  <si>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</si>
  <si>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</si>
  <si>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</si>
  <si>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</si>
  <si>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</si>
  <si>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</si>
  <si>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</si>
  <si>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</si>
  <si>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</si>
  <si>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</si>
  <si>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</si>
  <si>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</si>
  <si>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</si>
  <si>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</si>
  <si>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</si>
  <si>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</si>
  <si>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</si>
  <si>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</si>
  <si>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</si>
  <si>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</si>
  <si>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</si>
  <si>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</si>
  <si>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</si>
  <si>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</si>
  <si>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</si>
  <si>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</si>
  <si>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</si>
  <si>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</si>
  <si>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</si>
  <si>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</si>
  <si>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</si>
  <si>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</si>
  <si>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</si>
  <si>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</si>
  <si>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</si>
  <si>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</si>
  <si>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</si>
  <si>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</si>
  <si>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</si>
  <si>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</si>
  <si>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</si>
  <si>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</si>
  <si>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</si>
  <si>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</si>
  <si>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</si>
  <si>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</si>
  <si>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</si>
  <si>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</si>
  <si>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</si>
  <si>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</si>
  <si>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</si>
  <si>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</si>
  <si>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</si>
  <si>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</si>
  <si>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</si>
  <si>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</si>
  <si>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</si>
  <si>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</si>
  <si>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</si>
  <si>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</si>
  <si>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</si>
  <si>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</si>
  <si>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</si>
  <si>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</si>
  <si>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</si>
  <si>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</si>
  <si>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</si>
  <si>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</si>
  <si>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</si>
  <si>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</si>
  <si>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</si>
  <si>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</si>
  <si>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</si>
  <si>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</si>
  <si>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</si>
  <si>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</si>
  <si>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</si>
  <si>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</si>
  <si>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</si>
  <si>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</si>
  <si>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</si>
  <si>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</si>
  <si>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</si>
  <si>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</si>
  <si>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</si>
  <si>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</si>
  <si>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</si>
  <si>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</si>
  <si>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</si>
  <si>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</si>
  <si>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</si>
  <si>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</si>
  <si>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</si>
  <si>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</si>
  <si>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</si>
  <si>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</si>
  <si>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</si>
  <si>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</si>
  <si>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</si>
  <si>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</si>
  <si>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</si>
  <si>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</si>
  <si>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</si>
  <si>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</si>
  <si>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</si>
  <si>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</si>
  <si>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</si>
  <si>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</si>
  <si>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</si>
  <si>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</si>
  <si>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</si>
  <si>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</si>
  <si>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</si>
  <si>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</si>
  <si>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</si>
  <si>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</si>
  <si>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</si>
  <si>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</si>
  <si>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</si>
  <si>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</si>
  <si>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</si>
  <si>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</si>
  <si>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</si>
  <si>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</si>
  <si>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</si>
  <si>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</si>
  <si>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</si>
  <si>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</si>
  <si>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</si>
  <si>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</si>
  <si>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</si>
  <si>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</si>
  <si>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</si>
  <si>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</si>
  <si>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</si>
  <si>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</si>
  <si>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</si>
  <si>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</si>
  <si>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</si>
  <si>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</si>
  <si>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</si>
  <si>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</si>
  <si>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</si>
  <si>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</si>
  <si>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</si>
  <si>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</si>
  <si>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</si>
  <si>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</si>
  <si>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</si>
  <si>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</si>
  <si>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</si>
  <si>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</si>
  <si>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</si>
  <si>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</si>
  <si>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</si>
  <si>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</si>
  <si>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</si>
  <si>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</si>
  <si>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</si>
  <si>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</si>
  <si>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</si>
  <si>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</si>
  <si>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</si>
  <si>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</si>
  <si>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</si>
  <si>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</si>
  <si>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</si>
  <si>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</si>
  <si>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</si>
  <si>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</si>
  <si>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</si>
  <si>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</si>
  <si>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</si>
  <si>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</si>
  <si>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</si>
  <si>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</si>
  <si>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</si>
  <si>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</si>
  <si>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</si>
  <si>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</si>
  <si>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</si>
  <si>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</si>
  <si>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</si>
  <si>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</si>
  <si>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</si>
  <si>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</si>
  <si>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</si>
  <si>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</si>
  <si>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</si>
  <si>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</si>
  <si>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</si>
  <si>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</si>
  <si>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</si>
  <si>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</si>
  <si>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</si>
  <si>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</si>
  <si>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</si>
  <si>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</si>
  <si>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</si>
  <si>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</si>
  <si>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</si>
  <si>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</si>
  <si>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</si>
  <si>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</si>
  <si>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</si>
  <si>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</si>
  <si>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</si>
  <si>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</si>
  <si>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</si>
  <si>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</si>
  <si>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</si>
  <si>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</si>
  <si>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</si>
  <si>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</si>
  <si>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</si>
  <si>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</si>
  <si>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</si>
  <si>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</si>
  <si>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</si>
  <si>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</si>
  <si>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</si>
  <si>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</si>
  <si>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</si>
  <si>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</si>
  <si>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</si>
  <si>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</si>
  <si>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</si>
  <si>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</si>
  <si>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</si>
  <si>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</si>
  <si>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</si>
  <si>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</si>
  <si>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</si>
  <si>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</si>
  <si>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</si>
  <si>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</si>
  <si>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</si>
  <si>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</si>
  <si>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</si>
  <si>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</si>
  <si>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</si>
  <si>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</si>
  <si>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</si>
  <si>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</si>
  <si>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</si>
  <si>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</si>
  <si>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</si>
  <si>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</si>
  <si>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</si>
  <si>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</si>
  <si>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</si>
  <si>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</si>
  <si>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</si>
  <si>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</si>
  <si>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</si>
  <si>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</si>
  <si>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</si>
  <si>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</si>
  <si>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</si>
  <si>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</si>
  <si>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</si>
  <si>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</si>
  <si>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</si>
  <si>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</si>
  <si>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</si>
  <si>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</si>
  <si>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</si>
  <si>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</si>
  <si>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</si>
  <si>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</si>
  <si>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</si>
  <si>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</si>
  <si>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</si>
  <si>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</si>
  <si>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</si>
  <si>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</si>
  <si>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</si>
  <si>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</si>
  <si>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</si>
  <si>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</si>
  <si>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</si>
  <si>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</si>
  <si>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</si>
  <si>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</si>
  <si>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</si>
  <si>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</si>
  <si>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</si>
  <si>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</si>
  <si>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</si>
  <si>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</si>
  <si>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</si>
  <si>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</si>
  <si>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</si>
  <si>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</si>
  <si>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</si>
  <si>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</si>
  <si>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</si>
  <si>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</si>
  <si>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</si>
  <si>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</si>
  <si>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</si>
  <si>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</si>
  <si>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</si>
  <si>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</si>
  <si>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</si>
  <si>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</si>
  <si>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</si>
  <si>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</si>
  <si>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</si>
  <si>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</si>
  <si>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</si>
  <si>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</si>
  <si>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</si>
  <si>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</si>
  <si>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</si>
  <si>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</si>
  <si>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</si>
  <si>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</si>
  <si>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</si>
  <si>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</si>
  <si>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</si>
  <si>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</si>
  <si>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</si>
  <si>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</si>
  <si>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</si>
  <si>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</si>
  <si>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</si>
  <si>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</si>
  <si>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</si>
  <si>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</si>
  <si>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</si>
  <si>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</si>
  <si>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</si>
  <si>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</si>
  <si>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</si>
  <si>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</si>
  <si>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</si>
  <si>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</si>
  <si>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</si>
  <si>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</si>
  <si>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</si>
  <si>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</si>
  <si>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</si>
  <si>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</si>
  <si>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</si>
  <si>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</si>
  <si>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</si>
  <si>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</si>
  <si>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</si>
  <si>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</si>
  <si>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</si>
  <si>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</si>
  <si>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</si>
  <si>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</si>
  <si>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</si>
  <si>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</si>
  <si>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</si>
  <si>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</si>
  <si>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</si>
  <si>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</si>
  <si>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</si>
  <si>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</si>
  <si>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</si>
  <si>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</si>
  <si>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</si>
  <si>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</si>
  <si>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</si>
  <si>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</si>
  <si>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</si>
  <si>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</si>
  <si>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</si>
  <si>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</si>
  <si>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</si>
  <si>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</si>
  <si>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</si>
  <si>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</si>
  <si>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</si>
  <si>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</si>
  <si>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</si>
  <si>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</si>
  <si>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</si>
  <si>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</si>
  <si>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</si>
  <si>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</si>
  <si>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</si>
  <si>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</si>
  <si>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</si>
  <si>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</si>
  <si>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</si>
  <si>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</si>
  <si>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</si>
  <si>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</si>
  <si>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</si>
  <si>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</si>
  <si>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</si>
  <si>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</si>
  <si>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</si>
  <si>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</si>
  <si>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</si>
  <si>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</si>
  <si>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</si>
  <si>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</si>
  <si>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</si>
  <si>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</si>
  <si>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</si>
  <si>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</si>
  <si>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</si>
  <si>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</si>
  <si>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</si>
  <si>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</si>
  <si>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</si>
  <si>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</si>
  <si>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</si>
  <si>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</si>
  <si>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</si>
  <si>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</si>
  <si>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</si>
  <si>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</si>
  <si>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</si>
  <si>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</si>
  <si>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</si>
  <si>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</si>
  <si>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</si>
  <si>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</si>
  <si>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</si>
  <si>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</si>
  <si>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</si>
  <si>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</si>
  <si>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</si>
  <si>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</si>
  <si>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</si>
  <si>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</si>
  <si>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</si>
  <si>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</si>
  <si>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</si>
  <si>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</si>
  <si>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</si>
  <si>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</si>
  <si>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</si>
  <si>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</si>
  <si>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</si>
  <si>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</si>
  <si>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</si>
  <si>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</si>
  <si>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</si>
  <si>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</si>
  <si>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</si>
  <si>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</si>
  <si>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</si>
  <si>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</si>
  <si>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</si>
  <si>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</si>
  <si>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</si>
  <si>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</si>
  <si>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</si>
  <si>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</si>
  <si>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</si>
  <si>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</si>
  <si>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</si>
  <si>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</si>
  <si>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</si>
  <si>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</si>
  <si>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</si>
  <si>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</si>
  <si>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</si>
  <si>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</si>
  <si>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</si>
  <si>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</si>
  <si>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</si>
  <si>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</si>
  <si>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</si>
  <si>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</si>
  <si>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</si>
  <si>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</si>
  <si>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</si>
  <si>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</si>
  <si>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</si>
  <si>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</si>
  <si>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</si>
  <si>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</si>
  <si>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</si>
  <si>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</si>
  <si>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</si>
  <si>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</si>
  <si>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</si>
  <si>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</si>
  <si>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</si>
  <si>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</si>
  <si>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</si>
  <si>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</si>
  <si>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</si>
  <si>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</si>
  <si>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</si>
  <si>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</si>
  <si>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</si>
  <si>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</si>
  <si>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</si>
  <si>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</si>
  <si>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</si>
  <si>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</si>
  <si>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</si>
  <si>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</si>
  <si>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</si>
  <si>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</si>
  <si>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</si>
  <si>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</si>
  <si>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</si>
  <si>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</si>
  <si>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</si>
  <si>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</si>
  <si>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</si>
  <si>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</si>
  <si>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</si>
  <si>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</si>
  <si>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</si>
  <si>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</si>
  <si>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</si>
  <si>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</si>
  <si>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</si>
  <si>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</si>
  <si>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</si>
  <si>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</si>
  <si>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</si>
  <si>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</si>
  <si>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</si>
  <si>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</si>
  <si>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</si>
  <si>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</si>
  <si>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</si>
  <si>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</si>
  <si>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</si>
  <si>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</si>
  <si>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</si>
  <si>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</si>
  <si>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</si>
  <si>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</si>
  <si>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</si>
  <si>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</si>
  <si>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</si>
  <si>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</si>
  <si>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</si>
  <si>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</si>
  <si>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</si>
  <si>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</si>
  <si>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</si>
  <si>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</si>
  <si>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</si>
  <si>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</si>
  <si>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</si>
  <si>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</si>
  <si>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</si>
  <si>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</si>
  <si>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</si>
  <si>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</si>
  <si>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</si>
  <si>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</si>
  <si>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</si>
  <si>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</si>
  <si>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</si>
  <si>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</si>
  <si>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</si>
  <si>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</si>
  <si>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</si>
  <si>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</si>
  <si>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</si>
  <si>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</si>
  <si>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</si>
  <si>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</si>
  <si>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</si>
  <si>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</si>
  <si>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</si>
  <si>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</si>
  <si>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</si>
  <si>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</si>
  <si>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</si>
  <si>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</si>
  <si>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</si>
  <si>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</si>
  <si>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</si>
  <si>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</si>
  <si>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</si>
  <si>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</si>
  <si>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</si>
  <si>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</si>
  <si>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</si>
  <si>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</si>
  <si>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</si>
  <si>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</si>
  <si>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</si>
  <si>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</si>
  <si>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</si>
  <si>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</si>
  <si>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</si>
  <si>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</si>
  <si>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</si>
  <si>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</si>
  <si>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</si>
  <si>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</si>
  <si>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</si>
  <si>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</si>
  <si>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</si>
  <si>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</si>
  <si>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</si>
  <si>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</si>
  <si>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</si>
  <si>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</si>
  <si>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</si>
  <si>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</si>
  <si>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</si>
  <si>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</si>
  <si>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</si>
  <si>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</si>
  <si>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</si>
  <si>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</si>
  <si>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</si>
  <si>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</si>
  <si>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</si>
  <si>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</si>
  <si>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</si>
  <si>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</si>
  <si>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</si>
  <si>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</si>
  <si>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</si>
  <si>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</si>
  <si>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</si>
  <si>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</si>
  <si>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</si>
  <si>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</si>
  <si>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</si>
  <si>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</si>
  <si>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</si>
  <si>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</si>
  <si>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</si>
  <si>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</si>
  <si>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</si>
  <si>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</si>
  <si>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</si>
  <si>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</si>
  <si>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</si>
  <si>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</si>
  <si>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</si>
  <si>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</si>
  <si>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</si>
  <si>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</si>
  <si>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</si>
  <si>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</si>
  <si>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</si>
  <si>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</si>
  <si>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</si>
  <si>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</si>
  <si>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</si>
  <si>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</si>
  <si>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</si>
  <si>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</si>
  <si>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</si>
  <si>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</si>
  <si>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</si>
  <si>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</si>
  <si>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</si>
  <si>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</si>
  <si>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</si>
  <si>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</si>
  <si>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</si>
  <si>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</si>
  <si>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</si>
  <si>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</si>
  <si>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</si>
  <si>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</si>
  <si>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</si>
  <si>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</si>
  <si>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</si>
  <si>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</si>
  <si>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</si>
  <si>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</si>
  <si>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</si>
  <si>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</si>
  <si>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</si>
  <si>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</si>
  <si>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</si>
  <si>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</si>
  <si>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</si>
  <si>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</si>
  <si>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</si>
  <si>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</si>
  <si>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</si>
  <si>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</si>
  <si>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</si>
  <si>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</si>
  <si>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</si>
  <si>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</si>
  <si>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</si>
  <si>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</si>
  <si>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</si>
  <si>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</si>
  <si>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</si>
  <si>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</si>
  <si>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</si>
  <si>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</si>
  <si>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</si>
  <si>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</si>
  <si>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</si>
  <si>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</si>
  <si>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</si>
  <si>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</si>
  <si>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</si>
  <si>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</si>
  <si>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</si>
  <si>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</si>
  <si>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</si>
  <si>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</si>
  <si>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</si>
  <si>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</si>
  <si>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</si>
  <si>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</si>
  <si>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</si>
  <si>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</si>
  <si>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</si>
  <si>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</si>
  <si>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</si>
  <si>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</si>
  <si>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</si>
  <si>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</si>
  <si>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</si>
  <si>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</si>
  <si>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</si>
  <si>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</si>
  <si>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</si>
  <si>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</si>
  <si>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</si>
  <si>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</si>
  <si>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</si>
  <si>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</si>
  <si>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</si>
  <si>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</si>
  <si>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</si>
  <si>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</si>
  <si>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</si>
  <si>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</si>
  <si>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</si>
  <si>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</si>
  <si>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</si>
  <si>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</si>
  <si>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</si>
  <si>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</si>
  <si>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</si>
  <si>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</si>
  <si>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</si>
  <si>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</si>
  <si>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</si>
  <si>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</si>
  <si>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</si>
  <si>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</si>
  <si>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</si>
  <si>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</si>
  <si>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</si>
  <si>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</si>
  <si>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</si>
  <si>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</si>
  <si>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</si>
  <si>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</si>
  <si>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</si>
  <si>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</si>
  <si>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</si>
  <si>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</si>
  <si>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</si>
  <si>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</si>
  <si>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</si>
  <si>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</si>
  <si>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</si>
  <si>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</si>
  <si>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</si>
  <si>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</si>
  <si>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</si>
  <si>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</si>
  <si>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</si>
  <si>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</si>
  <si>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</si>
  <si>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</si>
  <si>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</si>
  <si>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</si>
  <si>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</si>
  <si>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</si>
  <si>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</si>
  <si>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</si>
  <si>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</si>
  <si>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</si>
  <si>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</si>
  <si>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</si>
  <si>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</si>
  <si>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</si>
  <si>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</si>
  <si>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</si>
  <si>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</si>
  <si>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</si>
  <si>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</si>
  <si>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</si>
  <si>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</si>
  <si>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</si>
  <si>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</si>
  <si>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</si>
  <si>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</si>
  <si>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</si>
  <si>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</si>
  <si>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</si>
  <si>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</si>
  <si>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</si>
  <si>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</si>
  <si>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</si>
  <si>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</si>
  <si>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</si>
  <si>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</si>
  <si>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</si>
  <si>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</si>
  <si>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</si>
  <si>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</si>
  <si>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</si>
  <si>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</si>
  <si>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</si>
  <si>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</si>
  <si>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</si>
  <si>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</si>
  <si>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</si>
  <si>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</si>
  <si>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</si>
  <si>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</si>
  <si>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</si>
  <si>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</si>
  <si>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</si>
  <si>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</si>
  <si>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</si>
  <si>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</si>
  <si>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</si>
  <si>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</si>
  <si>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</si>
  <si>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</si>
  <si>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</si>
  <si>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</si>
  <si>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</si>
  <si>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</si>
  <si>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</si>
  <si>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</si>
  <si>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</si>
  <si>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</si>
  <si>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</si>
  <si>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</si>
  <si>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</si>
  <si>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</si>
  <si>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</si>
  <si>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</si>
  <si>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</si>
  <si>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</si>
  <si>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</si>
  <si>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</si>
  <si>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</si>
  <si>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</si>
  <si>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</si>
  <si>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</si>
  <si>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</si>
  <si>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</si>
  <si>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</si>
  <si>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</si>
  <si>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</si>
  <si>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</si>
  <si>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</si>
  <si>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</si>
  <si>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</si>
  <si>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</si>
  <si>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</si>
  <si>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</si>
  <si>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</si>
  <si>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</si>
  <si>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</si>
  <si>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</si>
  <si>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</si>
  <si>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</si>
  <si>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</si>
  <si>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</si>
  <si>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</si>
  <si>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</si>
  <si>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</si>
  <si>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</si>
  <si>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</si>
  <si>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</si>
  <si>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</si>
  <si>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</si>
  <si>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</si>
  <si>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</si>
  <si>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</si>
  <si>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</si>
  <si>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</si>
  <si>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</si>
  <si>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</si>
  <si>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</si>
  <si>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</si>
  <si>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</si>
  <si>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</si>
  <si>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</si>
  <si>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</si>
  <si>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</si>
  <si>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</si>
  <si>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</si>
  <si>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</si>
  <si>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</si>
  <si>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</si>
  <si>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</si>
  <si>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</si>
  <si>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</si>
  <si>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</si>
  <si>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</si>
  <si>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</si>
  <si>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</si>
  <si>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</si>
  <si>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</si>
  <si>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</si>
  <si>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</si>
  <si>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</si>
  <si>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</si>
  <si>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</si>
  <si>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</si>
  <si>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</si>
  <si>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</si>
  <si>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</si>
  <si>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</si>
  <si>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</si>
  <si>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</si>
  <si>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</si>
  <si>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</si>
  <si>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</si>
  <si>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</si>
  <si>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</si>
  <si>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</si>
  <si>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</si>
  <si>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</si>
  <si>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</si>
  <si>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</si>
  <si>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</si>
  <si>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</si>
  <si>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</si>
  <si>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</si>
  <si>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</si>
  <si>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</si>
  <si>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</si>
  <si>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</si>
  <si>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</si>
  <si>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</si>
  <si>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</si>
  <si>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</si>
  <si>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</si>
  <si>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</si>
  <si>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</si>
  <si>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</si>
  <si>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</si>
  <si>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</si>
  <si>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</si>
  <si>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</si>
  <si>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</si>
  <si>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</si>
  <si>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</si>
  <si>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</si>
  <si>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</si>
  <si>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</si>
  <si>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</si>
  <si>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</si>
  <si>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</si>
  <si>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</si>
  <si>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</si>
  <si>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</si>
  <si>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</si>
  <si>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</si>
  <si>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</si>
  <si>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</si>
  <si>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</si>
  <si>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</si>
  <si>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</si>
  <si>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</si>
  <si>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</si>
  <si>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</si>
  <si>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</si>
  <si>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</si>
  <si>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</si>
  <si>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</si>
  <si>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</si>
  <si>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</si>
  <si>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</si>
  <si>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</si>
  <si>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</si>
  <si>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</si>
  <si>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</si>
  <si>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</si>
  <si>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</si>
  <si>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</si>
  <si>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</si>
  <si>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</si>
  <si>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</si>
  <si>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</si>
  <si>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</si>
  <si>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</si>
  <si>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</si>
  <si>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</si>
  <si>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</si>
  <si>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</si>
  <si>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</si>
  <si>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</si>
  <si>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</si>
  <si>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</si>
  <si>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</si>
  <si>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</si>
  <si>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</si>
  <si>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</si>
  <si>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</si>
  <si>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</si>
  <si>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</si>
  <si>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</si>
  <si>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</si>
  <si>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</si>
  <si>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</si>
  <si>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</si>
  <si>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</si>
  <si>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</si>
  <si>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</si>
  <si>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</si>
  <si>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</si>
  <si>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</si>
  <si>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</si>
  <si>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</si>
  <si>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</si>
  <si>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</si>
  <si>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</si>
  <si>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</si>
  <si>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</si>
  <si>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</si>
  <si>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</si>
  <si>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</si>
  <si>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</si>
  <si>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</si>
  <si>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</si>
  <si>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</si>
  <si>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</si>
  <si>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</si>
  <si>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</si>
  <si>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</si>
  <si>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</si>
  <si>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</si>
  <si>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</si>
  <si>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</si>
  <si>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</si>
  <si>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</si>
  <si>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</si>
  <si>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</si>
  <si>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</si>
  <si>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</si>
  <si>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</si>
  <si>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</si>
  <si>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</si>
  <si>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</si>
  <si>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</si>
  <si>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</si>
  <si>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</si>
  <si>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</si>
  <si>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</si>
  <si>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</si>
  <si>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</si>
  <si>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</si>
  <si>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</si>
  <si>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</si>
  <si>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</si>
  <si>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</si>
  <si>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</si>
  <si>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</si>
  <si>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</si>
  <si>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</si>
  <si>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</si>
  <si>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</si>
  <si>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</si>
  <si>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</si>
  <si>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</si>
  <si>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</si>
  <si>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</si>
  <si>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</si>
  <si>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</si>
  <si>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</si>
  <si>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</si>
  <si>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</si>
  <si>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</si>
  <si>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</si>
  <si>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</si>
  <si>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</si>
  <si>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</si>
  <si>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</si>
  <si>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</si>
  <si>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</si>
  <si>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</si>
  <si>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</si>
  <si>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</si>
  <si>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</si>
  <si>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</si>
  <si>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</si>
  <si>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</si>
  <si>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</si>
  <si>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</si>
  <si>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</si>
  <si>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</si>
  <si>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</si>
  <si>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</si>
  <si>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</si>
  <si>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</si>
  <si>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</si>
  <si>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</si>
  <si>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</si>
  <si>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</si>
  <si>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</si>
  <si>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</si>
  <si>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</si>
  <si>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</si>
  <si>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</si>
  <si>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</si>
  <si>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</si>
  <si>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</si>
  <si>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</si>
  <si>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</si>
  <si>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</si>
  <si>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</si>
  <si>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</si>
  <si>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</si>
  <si>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</si>
  <si>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</si>
  <si>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</si>
  <si>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</si>
  <si>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</si>
  <si>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</si>
  <si>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</si>
  <si>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</si>
  <si>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</si>
  <si>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</si>
  <si>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</si>
  <si>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</si>
  <si>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</si>
  <si>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</si>
  <si>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</si>
  <si>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</si>
  <si>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</si>
  <si>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</si>
  <si>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</si>
  <si>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</si>
  <si>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</si>
  <si>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</si>
  <si>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</si>
  <si>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</si>
  <si>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</si>
  <si>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</si>
  <si>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</si>
  <si>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</si>
  <si>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</si>
  <si>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</si>
  <si>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</si>
  <si>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</si>
  <si>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</si>
  <si>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</si>
  <si>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</si>
  <si>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</si>
  <si>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</si>
  <si>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</si>
  <si>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</si>
  <si>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</si>
  <si>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</si>
  <si>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</si>
  <si>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</si>
  <si>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</si>
  <si>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</si>
  <si>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</si>
  <si>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</si>
  <si>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</si>
  <si>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</si>
  <si>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</si>
  <si>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</si>
  <si>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</si>
  <si>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</si>
  <si>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</si>
  <si>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</si>
  <si>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</si>
  <si>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</si>
  <si>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</si>
  <si>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</si>
  <si>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</si>
  <si>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</si>
  <si>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</si>
  <si>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</si>
  <si>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</si>
  <si>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</si>
  <si>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</si>
  <si>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</si>
  <si>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</si>
  <si>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</si>
  <si>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</si>
  <si>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</si>
  <si>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</si>
  <si>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</si>
  <si>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</si>
  <si>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</si>
  <si>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</si>
  <si>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</si>
  <si>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</si>
  <si>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</si>
  <si>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</si>
  <si>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</si>
  <si>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</si>
  <si>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</si>
  <si>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</si>
  <si>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</si>
  <si>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</si>
  <si>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</si>
  <si>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</si>
  <si>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</si>
  <si>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</si>
  <si>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</si>
  <si>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</si>
  <si>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</si>
  <si>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</si>
  <si>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</si>
  <si>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</si>
  <si>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</si>
  <si>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</si>
  <si>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</si>
  <si>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</si>
  <si>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</si>
  <si>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</si>
  <si>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</si>
  <si>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</si>
  <si>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</si>
  <si>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</si>
  <si>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</si>
  <si>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</si>
  <si>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</si>
  <si>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</si>
  <si>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</si>
  <si>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</si>
  <si>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</si>
  <si>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</si>
  <si>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</si>
  <si>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</si>
  <si>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</si>
  <si>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</si>
  <si>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</si>
  <si>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</si>
  <si>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</si>
  <si>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</si>
  <si>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</si>
  <si>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</si>
  <si>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</si>
  <si>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</si>
  <si>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</si>
  <si>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</si>
  <si>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</si>
  <si>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</si>
  <si>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</si>
  <si>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</si>
  <si>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</si>
  <si>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</si>
  <si>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</si>
  <si>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</si>
  <si>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</si>
  <si>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</si>
  <si>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</si>
  <si>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</si>
  <si>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</si>
  <si>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</si>
  <si>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</si>
  <si>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</si>
  <si>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</si>
  <si>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</si>
  <si>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</si>
  <si>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</si>
  <si>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</si>
  <si>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</si>
  <si>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</si>
  <si>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</si>
  <si>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</si>
  <si>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</si>
  <si>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</si>
  <si>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</si>
  <si>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</si>
  <si>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</si>
  <si>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</si>
  <si>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</si>
  <si>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</si>
  <si>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</si>
  <si>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</si>
  <si>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</si>
  <si>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</si>
  <si>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</si>
  <si>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</si>
  <si>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</si>
  <si>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</si>
  <si>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</si>
  <si>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</si>
  <si>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</si>
  <si>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</si>
  <si>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</si>
  <si>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</si>
  <si>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</si>
  <si>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</si>
  <si>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</si>
  <si>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</si>
  <si>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</si>
  <si>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</si>
  <si>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</si>
  <si>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</si>
  <si>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</si>
  <si>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</si>
  <si>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</si>
  <si>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</si>
  <si>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</si>
  <si>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</si>
  <si>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</si>
  <si>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</si>
  <si>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</si>
  <si>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</si>
  <si>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</si>
  <si>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</si>
  <si>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</si>
  <si>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</si>
  <si>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</si>
  <si>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</si>
  <si>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</si>
  <si>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</si>
  <si>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</si>
  <si>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</si>
  <si>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</si>
  <si>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</si>
  <si>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</si>
  <si>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</si>
  <si>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</si>
  <si>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</si>
  <si>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</si>
  <si>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</si>
  <si>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</si>
  <si>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</si>
  <si>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</si>
  <si>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</si>
  <si>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</si>
  <si>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</si>
  <si>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</si>
  <si>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</si>
  <si>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</si>
  <si>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</si>
  <si>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</si>
  <si>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</si>
  <si>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</si>
  <si>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</si>
  <si>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</si>
  <si>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</si>
  <si>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</si>
  <si>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</si>
  <si>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</si>
  <si>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</si>
  <si>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</si>
  <si>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</si>
  <si>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</si>
  <si>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</si>
  <si>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</si>
  <si>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</si>
  <si>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</si>
  <si>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</si>
  <si>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</si>
  <si>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</si>
  <si>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</si>
  <si>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</si>
  <si>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</si>
  <si>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</si>
  <si>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</si>
  <si>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</si>
  <si>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</si>
  <si>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</si>
  <si>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</si>
  <si>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</si>
  <si>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</si>
  <si>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</si>
  <si>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</si>
  <si>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</si>
  <si>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</si>
  <si>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</si>
  <si>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</si>
  <si>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</si>
  <si>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</si>
  <si>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</si>
  <si>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</si>
  <si>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</si>
  <si>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</si>
  <si>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</si>
  <si>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</si>
  <si>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</si>
  <si>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</si>
  <si>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</si>
  <si>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</si>
  <si>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</si>
  <si>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</si>
  <si>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</si>
  <si>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</si>
  <si>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</si>
  <si>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</si>
  <si>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</si>
  <si>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</si>
  <si>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</si>
  <si>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</si>
  <si>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</si>
  <si>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</si>
  <si>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</si>
  <si>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</si>
  <si>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</si>
  <si>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</si>
  <si>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</si>
  <si>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</si>
  <si>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</si>
  <si>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</si>
  <si>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</si>
  <si>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</si>
  <si>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</si>
  <si>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</si>
  <si>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</si>
  <si>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</si>
  <si>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</si>
  <si>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</si>
  <si>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</si>
  <si>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</si>
  <si>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</si>
  <si>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</si>
  <si>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</si>
  <si>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</si>
  <si>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</si>
  <si>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</si>
  <si>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</si>
  <si>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</si>
  <si>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</si>
  <si>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</si>
  <si>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</si>
  <si>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</si>
  <si>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</si>
  <si>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</si>
  <si>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</si>
  <si>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</si>
  <si>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</si>
  <si>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</si>
  <si>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</si>
  <si>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</si>
  <si>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</si>
  <si>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</si>
  <si>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</si>
  <si>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</si>
  <si>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</si>
  <si>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</si>
  <si>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</si>
  <si>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</si>
  <si>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</si>
  <si>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</si>
  <si>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</si>
  <si>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</si>
  <si>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</si>
  <si>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</si>
  <si>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</si>
  <si>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</si>
  <si>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</si>
  <si>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</si>
  <si>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</si>
  <si>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</si>
  <si>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</si>
  <si>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</si>
  <si>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</si>
  <si>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</si>
  <si>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</si>
  <si>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</si>
  <si>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</si>
  <si>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</si>
  <si>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</si>
  <si>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</si>
  <si>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</si>
  <si>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</si>
  <si>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</si>
  <si>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</si>
  <si>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</si>
  <si>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</si>
  <si>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</si>
  <si>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</si>
  <si>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</si>
  <si>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</si>
  <si>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</si>
  <si>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</si>
  <si>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</si>
  <si>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</si>
  <si>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</si>
  <si>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</si>
  <si>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</si>
  <si>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</si>
  <si>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</si>
  <si>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</si>
  <si>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</si>
  <si>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</si>
  <si>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</si>
  <si>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</si>
  <si>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</si>
  <si>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</si>
  <si>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</si>
  <si>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</si>
  <si>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</si>
  <si>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</si>
  <si>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</si>
  <si>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</si>
  <si>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</si>
  <si>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</si>
  <si>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</si>
  <si>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</si>
  <si>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</si>
  <si>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</si>
  <si>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</si>
  <si>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</si>
  <si>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</si>
  <si>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</si>
  <si>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</si>
  <si>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</si>
  <si>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</si>
  <si>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</si>
  <si>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</si>
  <si>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</si>
  <si>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</si>
  <si>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</si>
  <si>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</si>
  <si>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</si>
  <si>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</si>
  <si>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</si>
  <si>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</si>
  <si>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</si>
  <si>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</si>
  <si>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</si>
  <si>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</si>
  <si>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</si>
  <si>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</si>
  <si>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</si>
  <si>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</si>
  <si>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</si>
  <si>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</si>
  <si>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</si>
  <si>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</si>
  <si>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</si>
  <si>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</si>
  <si>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</si>
  <si>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</si>
  <si>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</si>
  <si>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</si>
  <si>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</si>
  <si>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</si>
  <si>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</si>
  <si>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</si>
  <si>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</si>
  <si>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</si>
  <si>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</si>
  <si>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</si>
  <si>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</si>
  <si>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</si>
  <si>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</si>
  <si>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</si>
  <si>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</si>
  <si>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</si>
  <si>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</si>
  <si>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</si>
  <si>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</si>
  <si>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</si>
  <si>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</si>
  <si>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</si>
  <si>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</si>
  <si>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</si>
  <si>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</si>
  <si>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</si>
  <si>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</si>
  <si>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</si>
  <si>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</si>
  <si>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</si>
  <si>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</si>
  <si>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</si>
  <si>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</si>
  <si>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</si>
  <si>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</si>
  <si>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</si>
  <si>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</si>
  <si>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</si>
  <si>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</si>
  <si>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</si>
  <si>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</si>
  <si>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</si>
  <si>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</si>
  <si>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</si>
  <si>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</si>
  <si>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</si>
  <si>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</si>
  <si>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</si>
  <si>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</si>
  <si>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</si>
  <si>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</si>
  <si>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</si>
  <si>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</si>
  <si>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</si>
  <si>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</si>
  <si>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</si>
  <si>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</si>
  <si>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</si>
  <si>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</si>
  <si>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</si>
  <si>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</si>
  <si>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</si>
  <si>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</si>
  <si>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</si>
  <si>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</si>
  <si>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</si>
  <si>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</si>
  <si>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</si>
  <si>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</si>
  <si>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</si>
  <si>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</si>
  <si>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</si>
  <si>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</si>
  <si>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</si>
  <si>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</si>
  <si>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</si>
  <si>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</si>
  <si>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</si>
  <si>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</si>
  <si>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</si>
  <si>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</si>
  <si>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</si>
  <si>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</si>
  <si>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</si>
  <si>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</si>
  <si>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</si>
  <si>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</si>
  <si>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</si>
  <si>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</si>
  <si>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</si>
  <si>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</si>
  <si>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</si>
  <si>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</si>
  <si>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</si>
  <si>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</si>
  <si>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</si>
  <si>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</si>
  <si>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</si>
  <si>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</si>
  <si>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</si>
  <si>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</si>
  <si>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</si>
  <si>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</si>
  <si>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</si>
  <si>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</si>
  <si>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</si>
  <si>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</si>
  <si>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</si>
  <si>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</si>
  <si>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</si>
  <si>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</si>
  <si>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</si>
  <si>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</si>
  <si>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</si>
  <si>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</si>
  <si>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</si>
  <si>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</si>
  <si>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</si>
  <si>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</si>
  <si>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</si>
  <si>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</si>
  <si>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</si>
  <si>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</si>
  <si>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</si>
  <si>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</si>
  <si>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</si>
  <si>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</si>
  <si>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</si>
  <si>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</si>
  <si>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</si>
  <si>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</si>
  <si>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</si>
  <si>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</si>
  <si>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</si>
  <si>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</si>
  <si>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</si>
  <si>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</si>
  <si>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</si>
  <si>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</si>
  <si>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</si>
  <si>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</si>
  <si>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</si>
  <si>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</si>
  <si>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</si>
  <si>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</si>
  <si>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</si>
  <si>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</si>
  <si>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</si>
  <si>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</si>
  <si>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</si>
  <si>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</si>
  <si>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</si>
  <si>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</si>
  <si>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</si>
  <si>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</si>
  <si>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</si>
  <si>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</si>
  <si>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</si>
  <si>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</si>
  <si>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</si>
  <si>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</si>
  <si>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</si>
  <si>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</si>
  <si>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</si>
  <si>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</si>
  <si>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</si>
  <si>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</si>
  <si>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</si>
  <si>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</si>
  <si>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</si>
  <si>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</si>
  <si>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</si>
  <si>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</si>
  <si>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</si>
  <si>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</si>
  <si>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</si>
  <si>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</si>
  <si>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</si>
  <si>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</si>
  <si>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</si>
  <si>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</si>
  <si>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</si>
  <si>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</si>
  <si>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</si>
  <si>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</si>
  <si>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</si>
  <si>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</si>
  <si>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</si>
  <si>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</si>
  <si>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</si>
  <si>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</si>
  <si>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</si>
  <si>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</si>
  <si>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</si>
  <si>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</si>
  <si>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</si>
  <si>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</si>
  <si>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</si>
  <si>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</si>
  <si>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</si>
  <si>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</si>
  <si>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</si>
  <si>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</si>
  <si>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</si>
  <si>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</si>
  <si>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</si>
  <si>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</si>
  <si>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</si>
  <si>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</si>
  <si>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</si>
  <si>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</si>
  <si>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</si>
  <si>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</si>
  <si>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</si>
  <si>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</si>
  <si>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</si>
  <si>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</si>
  <si>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</si>
  <si>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</si>
  <si>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</si>
  <si>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</si>
  <si>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</si>
  <si>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</si>
  <si>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</si>
  <si>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</si>
  <si>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</si>
  <si>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</si>
  <si>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</si>
  <si>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</si>
  <si>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</si>
  <si>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</si>
  <si>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</si>
  <si>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</si>
  <si>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</si>
  <si>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</si>
  <si>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</si>
  <si>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</si>
  <si>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</si>
  <si>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</si>
  <si>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</si>
  <si>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</si>
  <si>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</si>
  <si>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</si>
  <si>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</si>
  <si>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</si>
  <si>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</si>
  <si>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</si>
  <si>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</si>
  <si>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</si>
  <si>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</si>
  <si>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</si>
  <si>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</si>
  <si>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</si>
  <si>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</si>
  <si>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</si>
  <si>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</si>
  <si>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</si>
  <si>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</si>
  <si>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</si>
  <si>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</si>
  <si>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</si>
  <si>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</si>
  <si>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</si>
  <si>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</si>
  <si>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</si>
  <si>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</si>
  <si>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</si>
  <si>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</si>
  <si>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</si>
  <si>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</si>
  <si>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</si>
  <si>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</si>
  <si>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</si>
  <si>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</si>
  <si>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</si>
  <si>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</si>
  <si>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</si>
  <si>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</si>
  <si>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</si>
  <si>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</si>
  <si>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</si>
  <si>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</si>
  <si>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</si>
  <si>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</si>
  <si>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</si>
  <si>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</si>
  <si>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</si>
  <si>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</si>
  <si>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</si>
  <si>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</si>
  <si>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</si>
  <si>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</si>
  <si>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</si>
  <si>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</si>
  <si>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</si>
  <si>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</si>
  <si>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</si>
  <si>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</si>
  <si>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</si>
  <si>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</si>
  <si>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</si>
  <si>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</si>
  <si>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</si>
  <si>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</si>
  <si>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</si>
  <si>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</si>
  <si>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</si>
  <si>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</si>
  <si>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</si>
  <si>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</si>
  <si>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</si>
  <si>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</si>
  <si>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</si>
  <si>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</si>
  <si>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</si>
  <si>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</si>
  <si>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</si>
  <si>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</si>
  <si>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</si>
  <si>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</si>
  <si>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</si>
  <si>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</si>
  <si>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</si>
  <si>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</si>
  <si>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</si>
  <si>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</si>
  <si>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</si>
  <si>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</si>
  <si>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</si>
  <si>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</si>
  <si>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</si>
  <si>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</si>
  <si>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</si>
  <si>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</si>
  <si>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</si>
  <si>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</si>
  <si>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</si>
  <si>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</si>
  <si>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</si>
  <si>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</si>
  <si>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</si>
  <si>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</si>
  <si>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</si>
  <si>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</si>
  <si>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</si>
  <si>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</si>
  <si>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</si>
  <si>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</si>
  <si>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</si>
  <si>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</si>
  <si>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</si>
  <si>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</si>
  <si>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</si>
  <si>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</si>
  <si>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</si>
  <si>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</si>
  <si>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</si>
  <si>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</si>
  <si>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</si>
  <si>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</si>
  <si>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</si>
  <si>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</si>
  <si>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</si>
  <si>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</si>
  <si>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</si>
  <si>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</si>
  <si>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</si>
  <si>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</si>
  <si>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</si>
  <si>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</si>
  <si>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</si>
  <si>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</si>
  <si>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</si>
  <si>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</si>
  <si>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</si>
  <si>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</si>
  <si>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</si>
  <si>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</si>
  <si>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</si>
  <si>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</si>
  <si>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</si>
  <si>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</si>
  <si>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</si>
  <si>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</si>
  <si>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</si>
  <si>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</si>
  <si>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</si>
  <si>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</si>
  <si>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</si>
  <si>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</si>
  <si>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</si>
  <si>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</si>
  <si>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</si>
  <si>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</si>
  <si>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</si>
  <si>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</si>
  <si>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</si>
  <si>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</si>
  <si>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</si>
  <si>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</si>
  <si>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</si>
  <si>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</si>
  <si>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</si>
  <si>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</si>
  <si>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</si>
  <si>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</si>
  <si>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</si>
  <si>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</si>
  <si>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</si>
  <si>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</si>
  <si>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</si>
  <si>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</si>
  <si>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</si>
  <si>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</si>
  <si>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</si>
  <si>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</si>
  <si>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</si>
  <si>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</si>
  <si>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</si>
  <si>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</si>
  <si>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</si>
  <si>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</si>
  <si>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</si>
  <si>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</si>
  <si>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</si>
  <si>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</si>
  <si>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</si>
  <si>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</si>
  <si>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</si>
  <si>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</si>
  <si>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</si>
  <si>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</si>
  <si>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</si>
  <si>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</si>
  <si>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</si>
  <si>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</si>
  <si>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</si>
  <si>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</si>
  <si>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</si>
  <si>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</si>
  <si>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</si>
  <si>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</si>
  <si>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</si>
  <si>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</si>
  <si>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</si>
  <si>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</si>
  <si>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</si>
  <si>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</si>
  <si>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</si>
  <si>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</si>
  <si>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</si>
  <si>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</si>
  <si>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</si>
  <si>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</si>
  <si>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</si>
  <si>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</si>
  <si>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</si>
  <si>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</si>
  <si>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</si>
  <si>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</si>
  <si>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</si>
  <si>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</si>
  <si>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</si>
  <si>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</si>
  <si>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</si>
  <si>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</si>
  <si>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</si>
  <si>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</si>
  <si>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</si>
  <si>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</si>
  <si>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</si>
  <si>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</si>
  <si>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</si>
  <si>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</si>
  <si>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</si>
  <si>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</si>
  <si>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</si>
  <si>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</si>
  <si>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</si>
  <si>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</si>
  <si>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</si>
  <si>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</si>
  <si>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</si>
  <si>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</si>
  <si>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</si>
  <si>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</si>
  <si>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</si>
  <si>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</si>
  <si>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</si>
  <si>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</si>
  <si>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</si>
  <si>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</si>
  <si>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</si>
  <si>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</si>
  <si>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</si>
  <si>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</si>
  <si>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</si>
  <si>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</si>
  <si>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</si>
  <si>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</si>
  <si>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</si>
  <si>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</si>
  <si>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</si>
  <si>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</si>
  <si>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</si>
  <si>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</si>
  <si>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</si>
  <si>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</si>
  <si>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</si>
  <si>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</si>
  <si>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</si>
  <si>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</si>
  <si>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</si>
  <si>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</si>
  <si>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</si>
  <si>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</si>
  <si>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</si>
  <si>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</si>
  <si>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</si>
  <si>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</si>
  <si>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</si>
  <si>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</si>
  <si>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</si>
  <si>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</si>
  <si>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</si>
  <si>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</si>
  <si>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</si>
  <si>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</si>
  <si>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</si>
  <si>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</si>
  <si>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</si>
  <si>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</si>
  <si>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</si>
  <si>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</si>
  <si>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</si>
  <si>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</si>
  <si>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</si>
  <si>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</si>
  <si>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</si>
  <si>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</si>
  <si>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</si>
  <si>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</si>
  <si>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</si>
  <si>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</si>
  <si>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</si>
  <si>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</si>
  <si>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</si>
  <si>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</si>
  <si>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</si>
  <si>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</si>
  <si>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</si>
  <si>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</si>
  <si>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</si>
  <si>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</si>
  <si>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</si>
  <si>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</si>
  <si>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</si>
  <si>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</si>
  <si>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</si>
  <si>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</si>
  <si>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</si>
  <si>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</si>
  <si>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</si>
  <si>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</si>
  <si>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</si>
  <si>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</si>
  <si>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</si>
  <si>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</si>
  <si>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</si>
  <si>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</si>
  <si>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</si>
  <si>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</si>
  <si>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</si>
  <si>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</si>
  <si>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</si>
  <si>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</si>
  <si>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</si>
  <si>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</si>
  <si>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</si>
  <si>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</si>
  <si>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</si>
  <si>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</si>
  <si>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</si>
  <si>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</si>
  <si>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</si>
  <si>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</si>
  <si>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</si>
  <si>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</si>
  <si>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</si>
  <si>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</si>
  <si>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</si>
  <si>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</si>
  <si>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</si>
  <si>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</si>
  <si>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</si>
  <si>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</si>
  <si>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</si>
  <si>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</si>
  <si>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</si>
  <si>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</si>
  <si>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</si>
  <si>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</si>
  <si>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</si>
  <si>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</si>
  <si>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</si>
  <si>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</si>
  <si>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</si>
  <si>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</si>
  <si>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</si>
  <si>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</si>
  <si>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</si>
  <si>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</si>
  <si>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</si>
  <si>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</si>
  <si>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</si>
  <si>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</si>
  <si>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</si>
  <si>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</si>
  <si>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</si>
  <si>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</si>
  <si>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</si>
  <si>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</si>
  <si>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</si>
  <si>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</si>
  <si>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</si>
  <si>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</si>
  <si>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</si>
  <si>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</si>
  <si>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</si>
  <si>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</si>
  <si>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</si>
  <si>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</si>
  <si>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</si>
  <si>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</si>
  <si>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</si>
  <si>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</si>
  <si>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</si>
  <si>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</si>
  <si>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</si>
  <si>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</si>
  <si>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</si>
  <si>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</si>
  <si>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</si>
  <si>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</si>
  <si>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</si>
  <si>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</si>
  <si>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</si>
  <si>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</si>
  <si>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</si>
  <si>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</si>
  <si>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</si>
  <si>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</si>
  <si>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</si>
  <si>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</si>
  <si>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</si>
  <si>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</si>
  <si>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</si>
  <si>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</si>
  <si>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</si>
  <si>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</si>
  <si>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</si>
  <si>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</si>
  <si>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</si>
  <si>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</si>
  <si>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</si>
  <si>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</si>
  <si>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</si>
  <si>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</si>
  <si>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</si>
  <si>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</si>
  <si>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</si>
  <si>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</si>
  <si>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</si>
  <si>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</si>
  <si>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</si>
  <si>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</si>
  <si>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</si>
  <si>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</si>
  <si>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</si>
  <si>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</si>
  <si>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</si>
  <si>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</si>
  <si>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</si>
  <si>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</si>
  <si>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</si>
  <si>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</si>
  <si>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</si>
  <si>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</si>
  <si>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</si>
  <si>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</si>
  <si>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</si>
  <si>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</si>
  <si>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</si>
  <si>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</si>
  <si>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</si>
  <si>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</si>
  <si>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</si>
  <si>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</si>
  <si>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</si>
  <si>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</si>
  <si>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</si>
  <si>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</si>
  <si>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</si>
  <si>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</si>
  <si>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</si>
  <si>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</si>
  <si>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</si>
  <si>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</si>
  <si>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</si>
  <si>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</si>
  <si>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</si>
  <si>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</si>
  <si>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</si>
  <si>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</si>
  <si>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</si>
  <si>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</si>
  <si>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</si>
  <si>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</si>
  <si>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</si>
  <si>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</si>
  <si>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</si>
  <si>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</si>
  <si>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</si>
  <si>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</si>
  <si>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</si>
  <si>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</si>
  <si>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</si>
  <si>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</si>
  <si>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</si>
  <si>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</si>
  <si>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</si>
  <si>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</si>
  <si>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</si>
  <si>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</si>
  <si>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</si>
  <si>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</si>
  <si>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</si>
  <si>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</si>
  <si>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</si>
  <si>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</si>
  <si>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</si>
  <si>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</si>
  <si>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</si>
  <si>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</si>
  <si>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</si>
  <si>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</si>
  <si>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</si>
  <si>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</si>
  <si>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</si>
  <si>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</si>
  <si>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</si>
  <si>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</si>
  <si>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</si>
  <si>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</si>
  <si>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</si>
  <si>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</si>
  <si>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</si>
  <si>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</si>
  <si>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</si>
  <si>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</si>
  <si>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</si>
  <si>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</si>
  <si>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</si>
  <si>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</si>
  <si>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</si>
  <si>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</si>
  <si>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</si>
  <si>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</si>
  <si>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</si>
  <si>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</si>
  <si>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</si>
  <si>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</si>
  <si>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</si>
  <si>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</si>
  <si>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</si>
  <si>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</si>
  <si>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</si>
  <si>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</si>
  <si>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</si>
  <si>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</si>
  <si>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</si>
  <si>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</si>
  <si>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</si>
  <si>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</si>
  <si>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</si>
  <si>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</si>
  <si>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</si>
  <si>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</si>
  <si>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</si>
  <si>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</si>
  <si>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</si>
  <si>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</si>
  <si>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</si>
  <si>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</si>
  <si>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</si>
  <si>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</si>
  <si>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</si>
  <si>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</si>
  <si>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</si>
  <si>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</si>
  <si>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</si>
  <si>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</si>
  <si>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</si>
  <si>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</si>
  <si>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</si>
  <si>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</si>
  <si>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</si>
  <si>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</si>
  <si>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</si>
  <si>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</si>
  <si>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</si>
  <si>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</si>
  <si>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</si>
  <si>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</si>
  <si>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</si>
  <si>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</si>
  <si>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</si>
  <si>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</si>
  <si>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</si>
  <si>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</si>
  <si>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</si>
  <si>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</si>
  <si>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</si>
  <si>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</si>
  <si>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</si>
  <si>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</si>
  <si>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</si>
  <si>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</si>
  <si>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</si>
  <si>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</si>
  <si>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</si>
  <si>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</si>
  <si>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</si>
  <si>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</si>
  <si>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</si>
  <si>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</si>
  <si>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</si>
  <si>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</si>
  <si>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</si>
  <si>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</si>
  <si>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</si>
  <si>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</si>
  <si>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</si>
  <si>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</si>
  <si>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</si>
  <si>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</si>
  <si>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</si>
  <si>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</si>
  <si>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</si>
  <si>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</si>
  <si>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</si>
  <si>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</si>
  <si>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</si>
  <si>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</si>
  <si>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</si>
  <si>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</si>
  <si>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</si>
  <si>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</si>
  <si>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</si>
  <si>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</si>
  <si>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</si>
  <si>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</si>
  <si>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</si>
  <si>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</si>
  <si>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</si>
  <si>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</si>
  <si>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</si>
  <si>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</si>
  <si>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</si>
  <si>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</si>
  <si>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</si>
  <si>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</si>
  <si>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</si>
  <si>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</si>
  <si>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</si>
  <si>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</si>
  <si>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</si>
  <si>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</si>
  <si>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</si>
  <si>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</si>
  <si>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</si>
  <si>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</si>
  <si>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</si>
  <si>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</si>
  <si>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</si>
  <si>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</si>
  <si>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</si>
  <si>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</si>
  <si>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</si>
  <si>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</si>
  <si>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</si>
  <si>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</si>
  <si>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</si>
  <si>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</si>
  <si>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</si>
  <si>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</si>
  <si>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</si>
  <si>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</si>
  <si>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</si>
  <si>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</si>
  <si>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</si>
  <si>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</si>
  <si>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</si>
  <si>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</si>
  <si>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</si>
  <si>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</si>
  <si>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</si>
  <si>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</si>
  <si>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</si>
  <si>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</si>
  <si>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</si>
  <si>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</si>
  <si>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</si>
  <si>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</si>
  <si>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</si>
  <si>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</si>
  <si>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</si>
  <si>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</si>
  <si>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</si>
  <si>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</si>
  <si>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</si>
  <si>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</si>
  <si>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</si>
  <si>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</si>
  <si>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</si>
  <si>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</si>
  <si>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</si>
  <si>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</si>
  <si>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</si>
  <si>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</si>
  <si>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</si>
  <si>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</si>
  <si>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</si>
  <si>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</si>
  <si>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</si>
  <si>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</si>
  <si>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</si>
  <si>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</si>
  <si>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</si>
  <si>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</si>
  <si>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</si>
  <si>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</si>
  <si>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</si>
  <si>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</si>
  <si>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</si>
  <si>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</si>
  <si>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</si>
  <si>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</si>
  <si>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</si>
  <si>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</si>
  <si>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</si>
  <si>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</si>
  <si>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</si>
  <si>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</si>
  <si>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</si>
  <si>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</si>
  <si>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</si>
  <si>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</si>
  <si>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</si>
  <si>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</si>
  <si>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</si>
  <si>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</si>
  <si>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</si>
  <si>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</si>
  <si>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</si>
  <si>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</si>
  <si>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</si>
  <si>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</si>
  <si>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</si>
  <si>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</si>
  <si>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</si>
  <si>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</si>
  <si>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</si>
  <si>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</si>
  <si>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</si>
  <si>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</si>
  <si>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</si>
  <si>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</si>
  <si>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</si>
  <si>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</si>
  <si>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</si>
  <si>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</si>
  <si>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</si>
  <si>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</si>
  <si>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</si>
  <si>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</si>
  <si>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</si>
  <si>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</si>
  <si>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</si>
  <si>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</si>
  <si>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</si>
  <si>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</si>
  <si>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</si>
  <si>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</si>
  <si>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</si>
  <si>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</si>
  <si>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</si>
  <si>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</si>
  <si>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</si>
  <si>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</si>
  <si>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</si>
  <si>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</si>
  <si>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</si>
  <si>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</si>
  <si>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</si>
  <si>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</si>
  <si>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</si>
  <si>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</si>
  <si>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</si>
  <si>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</si>
  <si>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</si>
  <si>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</si>
  <si>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</si>
  <si>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</si>
  <si>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</si>
  <si>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</si>
  <si>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</si>
  <si>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</si>
  <si>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</si>
  <si>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</si>
  <si>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</si>
  <si>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</si>
  <si>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</si>
  <si>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</si>
  <si>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</si>
  <si>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</si>
  <si>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</si>
  <si>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</si>
  <si>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</si>
  <si>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</si>
  <si>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</si>
  <si>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</si>
  <si>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</si>
  <si>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</si>
  <si>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</si>
  <si>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</si>
  <si>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</si>
  <si>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</si>
  <si>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</si>
  <si>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</si>
  <si>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</si>
  <si>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</si>
  <si>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</si>
  <si>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</si>
  <si>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</si>
  <si>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</si>
  <si>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</si>
  <si>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</si>
  <si>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</si>
  <si>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</si>
  <si>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</si>
  <si>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</si>
  <si>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</si>
  <si>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</si>
  <si>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</si>
  <si>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</si>
  <si>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</si>
  <si>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</si>
  <si>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</si>
  <si>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</si>
  <si>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</si>
  <si>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</si>
  <si>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</si>
  <si>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</si>
  <si>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</si>
  <si>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</si>
  <si>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</si>
  <si>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</si>
  <si>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</si>
  <si>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</si>
  <si>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</si>
  <si>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</si>
  <si>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</si>
  <si>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</si>
  <si>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</si>
  <si>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</si>
  <si>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</si>
  <si>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</si>
  <si>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</si>
  <si>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</si>
  <si>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</si>
  <si>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</si>
  <si>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</si>
  <si>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</si>
  <si>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</si>
  <si>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</si>
  <si>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</si>
  <si>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</si>
  <si>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</si>
  <si>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</si>
  <si>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</si>
  <si>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</si>
  <si>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</si>
  <si>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</si>
  <si>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</si>
  <si>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</si>
  <si>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</si>
  <si>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</si>
  <si>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</si>
  <si>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</si>
  <si>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</si>
  <si>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</si>
  <si>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</si>
  <si>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</si>
  <si>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</si>
  <si>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</si>
  <si>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</si>
  <si>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</si>
  <si>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</si>
  <si>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</si>
  <si>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</si>
  <si>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</si>
  <si>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</si>
  <si>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</si>
  <si>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</si>
  <si>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</si>
  <si>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</si>
  <si>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</si>
  <si>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</si>
  <si>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</si>
  <si>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</si>
  <si>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</si>
  <si>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</si>
  <si>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</si>
  <si>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</si>
  <si>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</si>
  <si>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</si>
  <si>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</si>
  <si>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</si>
  <si>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</si>
  <si>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</si>
  <si>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</si>
  <si>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</si>
  <si>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</si>
  <si>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</si>
  <si>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</si>
  <si>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</si>
  <si>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</si>
  <si>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</si>
  <si>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</si>
  <si>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</si>
  <si>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</si>
  <si>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</si>
  <si>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</si>
  <si>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</si>
  <si>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</si>
  <si>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</si>
  <si>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</si>
  <si>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</si>
  <si>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</si>
  <si>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</si>
  <si>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</si>
  <si>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</si>
  <si>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</si>
  <si>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</si>
  <si>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</si>
  <si>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</si>
  <si>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</si>
  <si>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</si>
  <si>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</si>
  <si>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</si>
  <si>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</si>
  <si>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</si>
  <si>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</si>
  <si>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</si>
  <si>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</si>
  <si>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</si>
  <si>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</si>
  <si>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</si>
  <si>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</si>
  <si>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</si>
  <si>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</si>
  <si>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</si>
  <si>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</si>
  <si>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</si>
  <si>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</si>
  <si>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</si>
  <si>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</si>
  <si>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</si>
  <si>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</si>
  <si>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</si>
  <si>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</si>
  <si>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</si>
  <si>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</si>
  <si>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</si>
  <si>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</si>
  <si>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</si>
  <si>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</si>
  <si>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</si>
  <si>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</si>
  <si>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</si>
  <si>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</si>
  <si>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</si>
  <si>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</si>
  <si>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</si>
  <si>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</si>
  <si>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</si>
  <si>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</si>
  <si>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</si>
  <si>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</si>
  <si>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</si>
  <si>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</si>
  <si>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</si>
  <si>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</si>
  <si>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</si>
  <si>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</si>
  <si>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</si>
  <si>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</si>
  <si>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</si>
  <si>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</si>
  <si>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</si>
  <si>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</si>
  <si>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</si>
  <si>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</si>
  <si>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</si>
  <si>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</si>
  <si>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</si>
  <si>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</si>
  <si>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</si>
  <si>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</si>
  <si>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</si>
  <si>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</si>
  <si>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</si>
  <si>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</si>
  <si>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</si>
  <si>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</si>
  <si>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</si>
  <si>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</si>
  <si>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</si>
  <si>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</si>
  <si>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</si>
  <si>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</si>
  <si>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</si>
  <si>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</si>
  <si>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</si>
  <si>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</si>
  <si>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</si>
  <si>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</si>
  <si>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</si>
  <si>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</si>
  <si>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</si>
  <si>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</si>
  <si>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</si>
  <si>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</si>
  <si>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</si>
  <si>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</si>
  <si>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</si>
  <si>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</si>
  <si>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</si>
  <si>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</si>
  <si>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</si>
  <si>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</si>
  <si>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</si>
  <si>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</si>
  <si>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</si>
  <si>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</si>
  <si>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</si>
  <si>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</si>
  <si>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</si>
  <si>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</si>
  <si>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</si>
  <si>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</si>
  <si>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</si>
  <si>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</si>
  <si>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</si>
  <si>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</si>
  <si>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</si>
  <si>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</si>
  <si>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</si>
  <si>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</si>
  <si>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</si>
  <si>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</si>
  <si>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</si>
  <si>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</si>
  <si>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</si>
  <si>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</si>
  <si>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</si>
  <si>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</si>
  <si>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</si>
  <si>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</si>
  <si>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</si>
  <si>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</si>
  <si>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</si>
  <si>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</si>
  <si>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</si>
  <si>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</si>
  <si>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</si>
  <si>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</si>
  <si>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</si>
  <si>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</si>
  <si>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</si>
  <si>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</si>
  <si>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</si>
  <si>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</si>
  <si>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</si>
  <si>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</si>
  <si>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</si>
  <si>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</si>
  <si>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</si>
  <si>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</si>
  <si>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</si>
  <si>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</si>
  <si>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</si>
  <si>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</si>
  <si>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</si>
  <si>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</si>
  <si>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</si>
  <si>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</si>
  <si>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</si>
  <si>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</si>
  <si>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</si>
  <si>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</si>
  <si>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</si>
  <si>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</si>
  <si>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</si>
  <si>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</si>
  <si>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</si>
  <si>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</si>
  <si>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</si>
  <si>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</si>
  <si>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</si>
  <si>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</si>
  <si>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</si>
  <si>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</si>
  <si>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</si>
  <si>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</si>
  <si>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</si>
  <si>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</si>
  <si>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</si>
  <si>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</si>
  <si>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</si>
  <si>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</si>
  <si>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</si>
  <si>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</si>
  <si>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</si>
  <si>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</si>
  <si>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</si>
  <si>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</si>
  <si>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</si>
  <si>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</si>
  <si>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</si>
  <si>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</si>
  <si>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</si>
  <si>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</si>
  <si>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</si>
  <si>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</si>
  <si>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</si>
  <si>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</si>
  <si>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</si>
  <si>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</si>
  <si>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</si>
  <si>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</si>
  <si>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</si>
  <si>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</si>
  <si>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</si>
  <si>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</si>
  <si>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</si>
  <si>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</si>
  <si>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</si>
  <si>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</si>
  <si>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</si>
  <si>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</si>
  <si>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</si>
  <si>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</si>
  <si>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</si>
  <si>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</si>
  <si>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</si>
  <si>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</si>
  <si>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</si>
  <si>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</si>
  <si>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</si>
  <si>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</si>
  <si>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</si>
  <si>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</si>
  <si>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</si>
  <si>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</si>
  <si>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</si>
  <si>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</si>
  <si>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</si>
  <si>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</si>
  <si>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</si>
  <si>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</si>
  <si>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</si>
  <si>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</si>
  <si>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</si>
  <si>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</si>
  <si>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</si>
  <si>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</si>
  <si>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</si>
  <si>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</si>
  <si>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</si>
  <si>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</si>
  <si>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</si>
  <si>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</si>
  <si>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</si>
  <si>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</si>
  <si>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</si>
  <si>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</si>
  <si>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</si>
  <si>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</si>
  <si>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</si>
  <si>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</si>
  <si>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</si>
  <si>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</si>
  <si>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</si>
  <si>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</si>
  <si>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</si>
  <si>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</si>
  <si>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</si>
  <si>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</si>
  <si>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</si>
  <si>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</si>
  <si>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</si>
  <si>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</si>
  <si>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</si>
  <si>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</si>
  <si>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</si>
  <si>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</si>
  <si>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</si>
  <si>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</si>
  <si>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</si>
  <si>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</si>
  <si>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</si>
  <si>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</si>
  <si>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</si>
  <si>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</si>
  <si>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</si>
  <si>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</si>
  <si>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</si>
  <si>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</si>
  <si>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</si>
  <si>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</si>
  <si>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</si>
  <si>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</si>
  <si>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</si>
  <si>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</si>
  <si>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</si>
  <si>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</si>
  <si>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</si>
  <si>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</si>
  <si>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</si>
  <si>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</si>
  <si>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</si>
  <si>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</si>
  <si>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</si>
  <si>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</si>
  <si>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</si>
  <si>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</si>
  <si>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</si>
  <si>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</si>
  <si>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</si>
  <si>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</si>
  <si>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</si>
  <si>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</si>
  <si>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</si>
  <si>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</si>
  <si>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</si>
  <si>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</si>
  <si>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</si>
  <si>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</si>
  <si>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</si>
  <si>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</si>
  <si>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</si>
  <si>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</si>
  <si>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</si>
  <si>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</si>
  <si>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</si>
  <si>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</si>
  <si>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</si>
  <si>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</si>
  <si>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</si>
  <si>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</si>
  <si>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</si>
  <si>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</si>
  <si>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</si>
  <si>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</si>
  <si>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</si>
  <si>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</si>
  <si>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</si>
  <si>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</si>
  <si>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</si>
  <si>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</si>
  <si>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</si>
  <si>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</si>
  <si>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</si>
  <si>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</si>
  <si>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</si>
  <si>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</si>
  <si>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</si>
  <si>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</si>
  <si>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</si>
  <si>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</si>
  <si>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</si>
  <si>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</si>
  <si>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</si>
  <si>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</si>
  <si>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</si>
  <si>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</si>
  <si>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</si>
  <si>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</si>
  <si>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</si>
  <si>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</si>
  <si>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</si>
  <si>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</si>
  <si>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</si>
  <si>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</si>
  <si>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</si>
  <si>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</si>
  <si>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</si>
  <si>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</si>
  <si>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</si>
  <si>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</si>
  <si>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</si>
  <si>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</si>
  <si>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</si>
  <si>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</si>
  <si>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</si>
  <si>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</si>
  <si>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</si>
  <si>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</si>
  <si>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</si>
  <si>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</si>
  <si>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</si>
  <si>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</si>
  <si>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</si>
  <si>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</si>
  <si>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</si>
  <si>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</si>
  <si>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</si>
  <si>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</si>
  <si>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</si>
  <si>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</si>
  <si>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</si>
  <si>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</si>
  <si>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</si>
  <si>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</si>
  <si>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</si>
  <si>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</si>
  <si>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</si>
  <si>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</si>
  <si>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</si>
  <si>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</si>
  <si>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</si>
  <si>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</si>
  <si>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</si>
  <si>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</si>
  <si>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</si>
  <si>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</si>
  <si>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</si>
  <si>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</si>
  <si>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</si>
  <si>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</si>
  <si>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</si>
  <si>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</si>
  <si>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</si>
  <si>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</si>
  <si>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</si>
  <si>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</si>
  <si>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</si>
  <si>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</si>
  <si>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</si>
  <si>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</si>
  <si>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</si>
  <si>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</si>
  <si>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</si>
  <si>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</si>
  <si>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</si>
  <si>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</si>
  <si>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</si>
  <si>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</si>
  <si>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</si>
  <si>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</si>
  <si>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</si>
  <si>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</si>
  <si>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</si>
  <si>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</si>
  <si>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</si>
  <si>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</si>
  <si>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</si>
  <si>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</si>
  <si>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</si>
  <si>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</si>
  <si>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</si>
  <si>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</si>
  <si>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</si>
  <si>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</si>
  <si>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</si>
  <si>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</si>
  <si>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</si>
  <si>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</si>
  <si>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</si>
  <si>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</si>
  <si>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</si>
  <si>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</si>
  <si>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</si>
  <si>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</si>
  <si>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</si>
  <si>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</si>
  <si>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</si>
  <si>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</si>
  <si>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</si>
  <si>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</si>
  <si>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</si>
  <si>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</si>
  <si>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</si>
  <si>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</si>
  <si>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</si>
  <si>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</si>
  <si>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</si>
  <si>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</si>
  <si>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</si>
  <si>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</si>
  <si>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</si>
  <si>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</si>
  <si>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</si>
  <si>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</si>
  <si>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</si>
  <si>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</si>
  <si>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</si>
  <si>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</si>
  <si>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</si>
  <si>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</si>
  <si>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</si>
  <si>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</si>
  <si>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</si>
  <si>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</si>
  <si>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</si>
  <si>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</si>
  <si>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</si>
  <si>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</si>
  <si>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</si>
  <si>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</si>
  <si>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</si>
  <si>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</si>
  <si>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</si>
  <si>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</si>
  <si>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</si>
  <si>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</si>
  <si>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</si>
  <si>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</si>
  <si>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</si>
  <si>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</si>
  <si>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</si>
  <si>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</si>
  <si>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</si>
  <si>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</si>
  <si>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</si>
  <si>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</si>
  <si>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</si>
  <si>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</si>
  <si>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</si>
  <si>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</si>
  <si>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</si>
  <si>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</si>
  <si>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</si>
  <si>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</si>
  <si>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</si>
  <si>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</si>
  <si>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</si>
  <si>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</si>
  <si>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</si>
  <si>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</si>
  <si>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</si>
  <si>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</si>
  <si>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</si>
  <si>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</si>
  <si>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</si>
  <si>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</si>
  <si>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</si>
  <si>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</si>
  <si>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</si>
  <si>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</si>
  <si>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</si>
  <si>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</si>
  <si>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</si>
  <si>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</si>
  <si>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</si>
  <si>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</si>
  <si>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</si>
  <si>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</si>
  <si>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</si>
  <si>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</si>
  <si>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</si>
  <si>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</si>
  <si>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</si>
  <si>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</si>
  <si>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</si>
  <si>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</si>
  <si>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</si>
  <si>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</si>
  <si>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</si>
  <si>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</si>
  <si>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</si>
  <si>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</si>
  <si>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</si>
  <si>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</si>
  <si>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</si>
  <si>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</si>
  <si>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</si>
  <si>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</si>
  <si>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</si>
  <si>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</si>
  <si>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</si>
  <si>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</si>
  <si>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</si>
  <si>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</si>
  <si>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</si>
  <si>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</si>
  <si>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</si>
  <si>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</si>
  <si>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</si>
  <si>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</si>
  <si>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</si>
  <si>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</si>
  <si>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</si>
  <si>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</si>
  <si>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</si>
  <si>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</si>
  <si>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</si>
  <si>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</si>
  <si>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</si>
  <si>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</si>
  <si>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</si>
  <si>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</si>
  <si>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</si>
  <si>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</si>
  <si>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</si>
  <si>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</si>
  <si>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</si>
  <si>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</si>
  <si>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</si>
  <si>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</si>
  <si>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</si>
  <si>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</si>
  <si>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</si>
  <si>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</si>
  <si>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</si>
  <si>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</si>
  <si>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</si>
  <si>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</si>
  <si>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</si>
  <si>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</si>
  <si>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</si>
  <si>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</si>
  <si>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</si>
  <si>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</si>
  <si>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</si>
  <si>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</si>
  <si>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</si>
  <si>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</si>
  <si>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</si>
  <si>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</si>
  <si>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</si>
  <si>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</si>
  <si>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</si>
  <si>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</si>
  <si>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</si>
  <si>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</si>
  <si>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</si>
  <si>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</si>
  <si>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</si>
  <si>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</si>
  <si>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</si>
  <si>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</si>
  <si>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</si>
  <si>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</si>
  <si>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</si>
  <si>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</si>
  <si>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</si>
  <si>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</si>
  <si>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</si>
  <si>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</si>
  <si>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</si>
  <si>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</si>
  <si>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</si>
  <si>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</si>
  <si>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</si>
  <si>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</si>
  <si>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</si>
  <si>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</si>
  <si>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</si>
  <si>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</si>
  <si>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</si>
  <si>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</si>
  <si>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</si>
  <si>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</si>
  <si>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</si>
  <si>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</si>
  <si>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</si>
  <si>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</si>
  <si>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</si>
  <si>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</si>
  <si>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</si>
  <si>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</si>
  <si>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</si>
  <si>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</si>
  <si>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</si>
  <si>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</si>
  <si>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</si>
  <si>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</si>
  <si>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</si>
  <si>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</si>
  <si>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</si>
  <si>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</si>
  <si>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</si>
  <si>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</si>
  <si>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</si>
  <si>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</si>
  <si>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</si>
  <si>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</si>
  <si>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</si>
  <si>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</si>
  <si>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</si>
  <si>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</si>
  <si>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</si>
  <si>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</si>
  <si>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</si>
  <si>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</si>
  <si>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</si>
  <si>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</si>
  <si>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</si>
  <si>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</si>
  <si>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</si>
  <si>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</si>
  <si>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</si>
  <si>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</si>
  <si>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</si>
  <si>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</si>
  <si>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</si>
  <si>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</si>
  <si>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</si>
  <si>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</si>
  <si>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</si>
  <si>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</si>
  <si>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</si>
  <si>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</si>
  <si>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</si>
  <si>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</si>
  <si>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</si>
  <si>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</si>
  <si>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</si>
  <si>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</si>
  <si>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</si>
  <si>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</si>
  <si>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</si>
  <si>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</si>
  <si>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</si>
  <si>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</si>
  <si>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</si>
  <si>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</si>
  <si>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</si>
  <si>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</si>
  <si>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</si>
  <si>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</si>
  <si>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</si>
  <si>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</si>
  <si>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</si>
  <si>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</si>
  <si>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</si>
  <si>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</si>
  <si>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</si>
  <si>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</si>
  <si>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</si>
  <si>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</si>
  <si>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</si>
  <si>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</si>
  <si>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</si>
  <si>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</si>
  <si>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</si>
  <si>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</si>
  <si>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</si>
  <si>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</si>
  <si>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</si>
  <si>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</si>
  <si>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</si>
  <si>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</si>
  <si>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</si>
  <si>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</si>
  <si>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</si>
  <si>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</si>
  <si>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</si>
  <si>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</si>
  <si>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</si>
  <si>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</si>
  <si>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</si>
  <si>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</si>
  <si>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</si>
  <si>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</si>
  <si>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</si>
  <si>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</si>
  <si>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</si>
  <si>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</si>
  <si>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</si>
  <si>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</si>
  <si>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</si>
  <si>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</si>
  <si>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</si>
  <si>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</si>
  <si>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</si>
  <si>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</si>
  <si>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</si>
  <si>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</si>
  <si>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</si>
  <si>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</si>
  <si>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</si>
  <si>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</si>
  <si>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</si>
  <si>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</si>
  <si>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</si>
  <si>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</si>
  <si>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</si>
  <si>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</si>
  <si>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</si>
  <si>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</si>
  <si>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</si>
  <si>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</si>
  <si>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</si>
  <si>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</si>
  <si>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</si>
  <si>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</si>
  <si>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</si>
  <si>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</si>
  <si>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</si>
  <si>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</si>
  <si>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</si>
  <si>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</si>
  <si>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</si>
  <si>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</si>
  <si>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</si>
  <si>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</si>
  <si>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</si>
  <si>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</si>
  <si>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</si>
  <si>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</si>
  <si>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</si>
  <si>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</si>
  <si>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</si>
  <si>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</si>
  <si>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</si>
  <si>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</si>
  <si>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</si>
  <si>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</si>
  <si>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</si>
  <si>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</si>
  <si>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</si>
  <si>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</si>
  <si>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</si>
  <si>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</si>
  <si>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</si>
  <si>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</si>
  <si>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</si>
  <si>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</si>
  <si>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</si>
  <si>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</si>
  <si>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</si>
  <si>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</si>
  <si>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</si>
  <si>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</si>
  <si>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</si>
  <si>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</si>
  <si>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</si>
  <si>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</si>
  <si>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</si>
  <si>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</si>
  <si>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</si>
  <si>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</si>
  <si>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</si>
  <si>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</si>
  <si>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</si>
  <si>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</si>
  <si>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</si>
  <si>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</si>
  <si>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</si>
  <si>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</si>
  <si>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</si>
  <si>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</si>
  <si>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</si>
  <si>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</si>
  <si>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</si>
  <si>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</si>
  <si>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</si>
  <si>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</si>
  <si>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</si>
  <si>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</si>
  <si>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</si>
  <si>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</si>
  <si>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</si>
  <si>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</si>
  <si>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</si>
  <si>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</si>
  <si>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</si>
  <si>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</si>
  <si>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</si>
  <si>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</si>
  <si>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</si>
  <si>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</si>
  <si>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</si>
  <si>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</si>
  <si>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</si>
  <si>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</si>
  <si>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</si>
  <si>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</si>
  <si>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</si>
  <si>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</si>
  <si>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</si>
  <si>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</si>
  <si>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</si>
  <si>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</si>
  <si>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</si>
  <si>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</si>
  <si>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</si>
  <si>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</si>
  <si>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</si>
  <si>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</si>
  <si>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</si>
  <si>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</si>
  <si>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</si>
  <si>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</si>
  <si>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</si>
  <si>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</si>
  <si>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</si>
  <si>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</si>
  <si>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</si>
  <si>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</si>
  <si>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</si>
  <si>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</si>
  <si>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</si>
  <si>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</si>
  <si>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</si>
  <si>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</si>
  <si>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</si>
  <si>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</si>
  <si>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</si>
  <si>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</si>
  <si>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</si>
  <si>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</si>
  <si>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</si>
  <si>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</si>
  <si>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</si>
  <si>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</si>
  <si>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</si>
  <si>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</si>
  <si>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</si>
  <si>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</si>
  <si>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</si>
  <si>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</si>
  <si>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</si>
  <si>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</si>
  <si>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</si>
  <si>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</si>
  <si>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</si>
  <si>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</si>
  <si>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</si>
  <si>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</si>
  <si>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</si>
  <si>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</si>
  <si>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</si>
  <si>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</si>
  <si>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</si>
  <si>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</si>
  <si>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</si>
  <si>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</si>
  <si>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</si>
  <si>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</si>
  <si>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</si>
  <si>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</si>
  <si>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</si>
  <si>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</si>
  <si>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</si>
  <si>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</si>
  <si>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</si>
  <si>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</si>
  <si>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</si>
  <si>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</si>
  <si>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</si>
  <si>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</si>
  <si>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</si>
  <si>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</si>
  <si>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</si>
  <si>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</si>
  <si>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</si>
  <si>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</si>
  <si>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</si>
  <si>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</si>
  <si>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</si>
  <si>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</si>
  <si>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</si>
  <si>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</si>
  <si>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</si>
  <si>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</si>
  <si>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</si>
  <si>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</si>
  <si>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</si>
  <si>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</si>
  <si>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</si>
  <si>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</si>
  <si>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</si>
  <si>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</si>
  <si>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</si>
  <si>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</si>
  <si>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</si>
  <si>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</si>
  <si>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</si>
  <si>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</si>
  <si>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</si>
  <si>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</si>
  <si>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</si>
  <si>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</si>
  <si>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</si>
  <si>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</si>
  <si>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</si>
  <si>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</si>
  <si>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</si>
  <si>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</si>
  <si>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</si>
  <si>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</si>
  <si>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</si>
  <si>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</si>
  <si>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</si>
  <si>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</si>
  <si>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</si>
  <si>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</si>
  <si>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</si>
  <si>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</si>
  <si>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</si>
  <si>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</si>
  <si>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</si>
  <si>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</si>
  <si>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</si>
  <si>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</si>
  <si>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</si>
  <si>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</si>
  <si>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</si>
  <si>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</si>
  <si>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</si>
  <si>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</si>
  <si>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</si>
  <si>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</si>
  <si>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</si>
  <si>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</si>
  <si>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</si>
  <si>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</si>
  <si>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</si>
  <si>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</si>
  <si>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</si>
  <si>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</si>
  <si>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</si>
  <si>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</si>
  <si>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</si>
  <si>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</si>
  <si>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</si>
  <si>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</si>
  <si>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</si>
  <si>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</si>
  <si>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</si>
  <si>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</si>
  <si>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</si>
  <si>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</si>
  <si>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</si>
  <si>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</si>
  <si>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</si>
  <si>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</si>
  <si>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</si>
  <si>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</si>
  <si>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</si>
  <si>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</si>
  <si>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</si>
  <si>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</si>
  <si>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</si>
  <si>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</si>
  <si>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</si>
  <si>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</si>
  <si>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</si>
  <si>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</si>
  <si>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</si>
  <si>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</si>
  <si>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</si>
  <si>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</si>
  <si>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</si>
  <si>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</si>
  <si>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</si>
  <si>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</si>
  <si>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</si>
  <si>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</si>
  <si>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</si>
  <si>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</si>
  <si>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</si>
  <si>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</si>
  <si>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</si>
  <si>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</si>
  <si>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</si>
  <si>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</si>
  <si>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</si>
  <si>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</si>
  <si>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</si>
  <si>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</si>
  <si>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</si>
  <si>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</si>
  <si>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</si>
  <si>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</si>
  <si>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</si>
  <si>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</si>
  <si>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</si>
  <si>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</si>
  <si>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</si>
  <si>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</si>
  <si>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</si>
  <si>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</si>
  <si>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</si>
  <si>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</si>
  <si>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</si>
  <si>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</si>
  <si>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</si>
  <si>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</si>
  <si>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</si>
  <si>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</si>
  <si>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</si>
  <si>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</si>
  <si>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</si>
  <si>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</si>
  <si>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</si>
  <si>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</si>
  <si>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</si>
  <si>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</si>
  <si>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</si>
  <si>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</si>
  <si>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</si>
  <si>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</si>
  <si>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</si>
  <si>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</si>
  <si>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</si>
  <si>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</si>
  <si>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</si>
  <si>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</si>
  <si>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</si>
  <si>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</si>
  <si>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</si>
  <si>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</si>
  <si>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</si>
  <si>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</si>
  <si>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</si>
  <si>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</si>
  <si>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</si>
  <si>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</si>
  <si>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</si>
  <si>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</si>
  <si>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</si>
  <si>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</si>
  <si>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</si>
  <si>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</si>
  <si>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</si>
  <si>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</si>
  <si>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</si>
  <si>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</si>
  <si>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</si>
  <si>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</si>
  <si>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</si>
  <si>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</si>
  <si>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</si>
  <si>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</si>
  <si>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</si>
  <si>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</si>
  <si>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</si>
  <si>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</si>
  <si>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</si>
  <si>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</si>
  <si>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</si>
  <si>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</si>
  <si>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</si>
  <si>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</si>
  <si>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</si>
  <si>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</si>
  <si>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</si>
  <si>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</si>
  <si>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</si>
  <si>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</si>
  <si>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</si>
  <si>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</si>
  <si>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</si>
  <si>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</si>
  <si>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</si>
  <si>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</si>
  <si>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</si>
  <si>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</si>
  <si>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</si>
  <si>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</si>
  <si>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</si>
  <si>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</si>
  <si>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</si>
  <si>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</si>
  <si>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</si>
  <si>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</si>
  <si>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</si>
  <si>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</si>
  <si>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</si>
  <si>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</si>
  <si>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</si>
  <si>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</si>
  <si>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</si>
  <si>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</si>
  <si>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</si>
  <si>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</si>
  <si>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</si>
  <si>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</si>
  <si>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</si>
  <si>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</si>
  <si>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</si>
  <si>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</si>
  <si>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</si>
  <si>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</si>
  <si>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</si>
  <si>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</si>
  <si>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</si>
  <si>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</si>
  <si>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</si>
  <si>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</si>
  <si>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</si>
  <si>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</si>
  <si>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</si>
  <si>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</si>
  <si>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</si>
  <si>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</si>
  <si>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</si>
  <si>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</si>
  <si>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</si>
  <si>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</si>
  <si>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</si>
  <si>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</si>
  <si>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</si>
  <si>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</si>
  <si>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</si>
  <si>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</si>
  <si>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</si>
  <si>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</si>
  <si>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</si>
  <si>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</si>
  <si>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</si>
  <si>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</si>
  <si>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</si>
  <si>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</si>
  <si>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</si>
  <si>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</si>
  <si>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</si>
  <si>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</si>
  <si>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</si>
  <si>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</si>
  <si>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</si>
  <si>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</si>
  <si>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</si>
  <si>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</si>
  <si>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</si>
  <si>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</si>
  <si>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</si>
  <si>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</si>
  <si>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</si>
  <si>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</si>
  <si>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</si>
  <si>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</si>
  <si>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</si>
  <si>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</si>
  <si>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</si>
  <si>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</si>
  <si>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</si>
  <si>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</si>
  <si>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</si>
  <si>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</si>
  <si>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</si>
  <si>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</si>
  <si>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</si>
  <si>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</si>
  <si>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</si>
  <si>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</si>
  <si>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</si>
  <si>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</si>
  <si>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</si>
  <si>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</si>
  <si>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</si>
  <si>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</si>
  <si>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</si>
  <si>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</si>
  <si>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</si>
  <si>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</si>
  <si>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</si>
  <si>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</si>
  <si>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</si>
  <si>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</si>
  <si>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</si>
  <si>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</si>
  <si>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</si>
  <si>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</si>
  <si>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</si>
  <si>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</si>
  <si>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</si>
  <si>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</si>
  <si>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</si>
  <si>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</si>
  <si>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</si>
  <si>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</si>
  <si>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</si>
  <si>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</si>
  <si>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</si>
  <si>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</si>
  <si>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</si>
  <si>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</si>
  <si>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</si>
  <si>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</si>
  <si>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</si>
  <si>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</si>
  <si>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</si>
  <si>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</si>
  <si>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</si>
  <si>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</si>
  <si>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</si>
  <si>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</si>
  <si>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</si>
  <si>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</si>
  <si>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</si>
  <si>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</si>
  <si>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</si>
  <si>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</si>
  <si>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</si>
  <si>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</si>
  <si>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</si>
  <si>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</si>
  <si>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</si>
  <si>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</si>
  <si>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</si>
  <si>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</si>
  <si>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</si>
  <si>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</si>
  <si>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</si>
  <si>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</si>
  <si>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</si>
  <si>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</si>
  <si>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</si>
  <si>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</si>
  <si>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</si>
  <si>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</si>
  <si>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</si>
  <si>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</si>
  <si>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</si>
  <si>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</si>
  <si>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</si>
  <si>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</si>
  <si>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</si>
  <si>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</si>
  <si>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</si>
  <si>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</si>
  <si>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</si>
  <si>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</si>
  <si>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</si>
  <si>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</si>
  <si>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</si>
  <si>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</si>
  <si>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</si>
  <si>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</si>
  <si>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</si>
  <si>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</si>
  <si>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</si>
  <si>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</si>
  <si>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</si>
  <si>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</si>
  <si>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</si>
  <si>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</si>
  <si>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</si>
  <si>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</si>
  <si>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</si>
  <si>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</si>
  <si>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</si>
  <si>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</si>
  <si>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</si>
  <si>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</si>
  <si>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</si>
  <si>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</si>
  <si>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</si>
  <si>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</si>
  <si>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</si>
  <si>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</si>
  <si>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</si>
  <si>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</si>
  <si>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</si>
  <si>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</si>
  <si>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</si>
  <si>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</si>
  <si>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</si>
  <si>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</si>
  <si>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</si>
  <si>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</si>
  <si>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</si>
  <si>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</si>
  <si>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</si>
  <si>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</si>
  <si>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</si>
  <si>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</si>
  <si>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</si>
  <si>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</si>
  <si>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</si>
  <si>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</si>
  <si>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</si>
  <si>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</si>
  <si>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</si>
  <si>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</si>
  <si>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</si>
  <si>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</si>
  <si>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</si>
  <si>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</si>
  <si>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</si>
  <si>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</si>
  <si>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</si>
  <si>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</si>
  <si>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</si>
  <si>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</si>
  <si>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</si>
  <si>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</si>
  <si>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</si>
  <si>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</si>
  <si>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</si>
  <si>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</si>
  <si>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</si>
  <si>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</si>
  <si>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</si>
  <si>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</si>
  <si>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</si>
  <si>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</si>
  <si>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</si>
  <si>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</si>
  <si>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</si>
  <si>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</si>
  <si>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</si>
  <si>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</si>
  <si>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</si>
  <si>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</si>
  <si>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</si>
  <si>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</si>
  <si>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</si>
  <si>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</si>
  <si>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</si>
  <si>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</si>
  <si>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</si>
  <si>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</si>
  <si>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</si>
  <si>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</si>
  <si>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</si>
  <si>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</si>
  <si>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</si>
  <si>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</si>
  <si>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</si>
  <si>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</si>
  <si>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</si>
  <si>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</si>
  <si>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</si>
  <si>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</si>
  <si>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</si>
  <si>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</si>
  <si>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</si>
  <si>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</si>
  <si>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</si>
  <si>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</si>
  <si>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</si>
  <si>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</si>
  <si>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</si>
  <si>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</si>
  <si>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</si>
  <si>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</si>
  <si>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</si>
  <si>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</si>
  <si>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</si>
  <si>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</si>
  <si>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</si>
  <si>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</si>
  <si>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</si>
  <si>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</si>
  <si>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</si>
  <si>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</si>
  <si>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</si>
  <si>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</si>
  <si>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</si>
  <si>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</si>
  <si>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</si>
  <si>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</si>
  <si>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</si>
  <si>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</si>
  <si>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</si>
  <si>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</si>
  <si>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</si>
  <si>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</si>
  <si>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</si>
  <si>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</si>
  <si>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</si>
  <si>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</si>
  <si>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</si>
  <si>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</si>
  <si>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</si>
  <si>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</si>
  <si>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</si>
  <si>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</si>
  <si>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</si>
  <si>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</si>
  <si>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</si>
  <si>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</si>
  <si>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</si>
  <si>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</si>
  <si>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</si>
  <si>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</si>
  <si>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</si>
  <si>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</si>
  <si>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</si>
  <si>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</si>
  <si>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</si>
  <si>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</si>
  <si>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</si>
  <si>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</si>
  <si>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</si>
  <si>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</si>
  <si>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</si>
  <si>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</si>
  <si>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</si>
  <si>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</si>
  <si>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</si>
  <si>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</si>
  <si>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</si>
  <si>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</si>
  <si>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</si>
  <si>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</si>
  <si>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</si>
  <si>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</si>
  <si>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</si>
  <si>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</si>
  <si>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</si>
  <si>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</si>
  <si>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</si>
  <si>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</si>
  <si>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</si>
  <si>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</si>
  <si>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</si>
  <si>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</si>
  <si>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</si>
  <si>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</si>
  <si>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</si>
  <si>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</si>
  <si>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</si>
  <si>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</si>
  <si>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</si>
  <si>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</si>
  <si>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</si>
  <si>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</si>
  <si>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</si>
  <si>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</si>
  <si>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</si>
  <si>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</si>
  <si>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</si>
  <si>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</si>
  <si>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</si>
  <si>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</si>
  <si>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</si>
  <si>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</si>
  <si>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</si>
  <si>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</si>
  <si>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</si>
  <si>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</si>
  <si>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</si>
  <si>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</si>
  <si>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</si>
  <si>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</si>
  <si>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</si>
  <si>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</si>
  <si>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</si>
  <si>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</si>
  <si>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</si>
  <si>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</si>
  <si>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</si>
  <si>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</si>
  <si>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</si>
  <si>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</si>
  <si>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</si>
  <si>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</si>
  <si>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</si>
  <si>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</si>
  <si>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</si>
  <si>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</si>
  <si>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</si>
  <si>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</si>
  <si>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</si>
  <si>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</si>
  <si>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</si>
  <si>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</si>
  <si>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</si>
  <si>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</si>
  <si>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</si>
  <si>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</si>
  <si>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</si>
  <si>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</si>
  <si>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</si>
  <si>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</si>
  <si>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</si>
  <si>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</si>
  <si>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</si>
  <si>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</si>
  <si>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</si>
  <si>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</si>
  <si>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</si>
  <si>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</si>
  <si>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</si>
  <si>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</si>
  <si>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</si>
  <si>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</si>
  <si>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</si>
  <si>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</si>
  <si>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</si>
  <si>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</si>
  <si>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</si>
  <si>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</si>
  <si>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</si>
  <si>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</si>
  <si>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</si>
  <si>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</si>
  <si>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</si>
  <si>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</si>
  <si>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</si>
  <si>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</si>
  <si>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</si>
  <si>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</si>
  <si>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</si>
  <si>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</si>
  <si>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</si>
  <si>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</si>
  <si>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</si>
  <si>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</si>
  <si>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</si>
  <si>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</si>
  <si>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</si>
  <si>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</si>
  <si>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</si>
  <si>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</si>
  <si>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</si>
  <si>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</si>
  <si>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</si>
  <si>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</si>
  <si>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</si>
  <si>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</si>
  <si>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</si>
  <si>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</si>
  <si>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</si>
  <si>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</si>
  <si>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</si>
  <si>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</si>
  <si>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</si>
  <si>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</si>
  <si>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</si>
  <si>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</si>
  <si>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</si>
  <si>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</si>
  <si>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</si>
  <si>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</si>
  <si>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</si>
  <si>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</si>
  <si>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</si>
  <si>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</si>
  <si>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</si>
  <si>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</si>
  <si>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</si>
  <si>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</si>
  <si>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</si>
  <si>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</si>
  <si>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</si>
  <si>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</si>
  <si>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</si>
  <si>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</si>
  <si>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</si>
  <si>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</si>
  <si>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</si>
  <si>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</si>
  <si>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</si>
  <si>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</si>
  <si>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</si>
  <si>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</si>
  <si>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</si>
  <si>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</si>
  <si>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</si>
  <si>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</si>
  <si>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</si>
  <si>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</si>
  <si>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</si>
  <si>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</si>
  <si>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</si>
  <si>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</si>
  <si>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</si>
  <si>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</si>
  <si>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</si>
  <si>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</si>
  <si>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</si>
  <si>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</si>
  <si>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</si>
  <si>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</si>
  <si>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</si>
  <si>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</si>
  <si>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</si>
  <si>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</si>
  <si>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</si>
  <si>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</si>
  <si>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</si>
  <si>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</si>
  <si>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</si>
  <si>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</si>
  <si>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</si>
  <si>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</si>
  <si>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</si>
  <si>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</si>
  <si>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</si>
  <si>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</si>
  <si>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</si>
  <si>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</si>
  <si>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</si>
  <si>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</si>
  <si>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</si>
  <si>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</si>
  <si>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</si>
  <si>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</si>
  <si>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</si>
  <si>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</si>
  <si>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</si>
  <si>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</si>
  <si>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</si>
  <si>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</si>
  <si>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</si>
  <si>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</si>
  <si>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</si>
  <si>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</si>
  <si>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</si>
  <si>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</si>
  <si>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</si>
  <si>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</si>
  <si>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</si>
  <si>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</si>
  <si>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</si>
  <si>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</si>
  <si>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</si>
  <si>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</si>
  <si>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</si>
  <si>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</si>
  <si>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</si>
  <si>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</si>
  <si>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</si>
  <si>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</si>
  <si>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</si>
  <si>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</si>
  <si>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</si>
  <si>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</si>
  <si>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</si>
  <si>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</si>
  <si>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</si>
  <si>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</si>
  <si>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</si>
  <si>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</si>
  <si>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</si>
  <si>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</si>
  <si>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</si>
  <si>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</si>
  <si>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</si>
  <si>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</si>
  <si>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</si>
  <si>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</si>
  <si>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</si>
  <si>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</si>
  <si>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</si>
  <si>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</si>
  <si>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</si>
  <si>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</si>
  <si>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</si>
  <si>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</si>
  <si>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</si>
  <si>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</si>
  <si>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</si>
  <si>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</si>
  <si>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</si>
  <si>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</si>
  <si>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</si>
  <si>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</si>
  <si>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</si>
  <si>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</si>
  <si>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</si>
  <si>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</si>
  <si>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</si>
  <si>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</si>
  <si>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</si>
  <si>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</si>
  <si>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</si>
  <si>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</si>
  <si>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</si>
  <si>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</si>
  <si>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</si>
  <si>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</si>
  <si>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</si>
  <si>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</si>
  <si>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</si>
  <si>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</si>
  <si>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</si>
  <si>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</si>
  <si>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</si>
  <si>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</si>
  <si>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</si>
  <si>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</si>
  <si>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</si>
  <si>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</si>
  <si>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</si>
  <si>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</si>
  <si>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</si>
  <si>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</si>
  <si>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</si>
  <si>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</si>
  <si>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</si>
  <si>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</si>
  <si>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</si>
  <si>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</si>
  <si>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</si>
  <si>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</si>
  <si>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</si>
  <si>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</si>
  <si>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</si>
  <si>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</si>
  <si>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</si>
  <si>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</si>
  <si>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</si>
  <si>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</si>
  <si>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</si>
  <si>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</si>
  <si>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</si>
  <si>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</si>
  <si>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</si>
  <si>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</si>
  <si>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</si>
  <si>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</si>
  <si>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</si>
  <si>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</si>
  <si>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</si>
  <si>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</si>
  <si>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</si>
  <si>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</si>
  <si>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</si>
  <si>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</si>
  <si>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</si>
  <si>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</si>
  <si>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</si>
  <si>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</si>
  <si>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</si>
  <si>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</si>
  <si>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</si>
  <si>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</si>
  <si>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</si>
  <si>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</si>
  <si>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</si>
  <si>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</si>
  <si>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</si>
  <si>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</si>
  <si>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</si>
  <si>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</si>
  <si>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</si>
  <si>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</si>
  <si>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</si>
  <si>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</si>
  <si>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</si>
  <si>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</si>
  <si>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</si>
  <si>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</si>
  <si>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</si>
  <si>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</si>
  <si>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</si>
  <si>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</si>
  <si>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</si>
  <si>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</si>
  <si>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</si>
  <si>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</si>
  <si>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</si>
  <si>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</si>
  <si>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</si>
  <si>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</si>
  <si>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</si>
  <si>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</si>
  <si>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</si>
  <si>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</si>
  <si>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</si>
  <si>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</si>
  <si>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</si>
  <si>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</si>
  <si>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</si>
  <si>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</si>
  <si>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</si>
  <si>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</si>
  <si>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</si>
  <si>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</si>
  <si>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</si>
  <si>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</si>
  <si>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</si>
  <si>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</si>
  <si>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</si>
  <si>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</si>
  <si>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</si>
  <si>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</si>
  <si>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</si>
  <si>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</si>
  <si>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</si>
  <si>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</si>
  <si>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</si>
  <si>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</si>
  <si>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</si>
  <si>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</si>
  <si>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</si>
  <si>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</si>
  <si>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</si>
  <si>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</si>
  <si>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</si>
  <si>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</si>
  <si>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</si>
  <si>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</si>
  <si>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</si>
  <si>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</si>
  <si>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</si>
  <si>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</si>
  <si>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</si>
  <si>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</si>
  <si>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</si>
  <si>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</si>
  <si>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</si>
  <si>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</si>
  <si>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</si>
  <si>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</si>
  <si>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</si>
  <si>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</si>
  <si>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</si>
  <si>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</si>
  <si>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</si>
  <si>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</si>
  <si>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</si>
  <si>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</si>
  <si>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</si>
  <si>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</si>
  <si>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</si>
  <si>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</si>
  <si>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</si>
  <si>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</si>
  <si>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</si>
  <si>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</si>
  <si>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</si>
  <si>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</si>
  <si>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</si>
  <si>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</si>
  <si>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</si>
  <si>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</si>
  <si>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</si>
  <si>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</si>
  <si>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</si>
  <si>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</si>
  <si>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</si>
  <si>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</si>
  <si>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</si>
  <si>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</si>
  <si>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</si>
  <si>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</si>
  <si>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</si>
  <si>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</si>
  <si>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</si>
  <si>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</si>
  <si>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</si>
  <si>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</si>
  <si>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</si>
  <si>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</si>
  <si>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</si>
  <si>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</si>
  <si>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</si>
  <si>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</si>
  <si>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</si>
  <si>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</si>
  <si>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</si>
  <si>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</si>
  <si>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</si>
  <si>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</si>
  <si>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</si>
  <si>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</si>
  <si>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</si>
  <si>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</si>
  <si>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</si>
  <si>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</si>
  <si>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</si>
  <si>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</si>
  <si>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</si>
  <si>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</si>
  <si>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</si>
  <si>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</si>
  <si>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</si>
  <si>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</si>
  <si>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</si>
  <si>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</si>
  <si>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</si>
  <si>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</si>
  <si>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</si>
  <si>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</si>
  <si>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</si>
  <si>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</si>
  <si>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</si>
  <si>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</si>
  <si>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</si>
  <si>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</si>
  <si>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</si>
  <si>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</si>
  <si>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</si>
  <si>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</si>
  <si>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</si>
  <si>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</si>
  <si>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</si>
  <si>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</si>
  <si>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</si>
  <si>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</si>
  <si>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</si>
  <si>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</si>
  <si>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</si>
  <si>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</si>
  <si>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</si>
  <si>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</si>
  <si>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</si>
  <si>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</si>
  <si>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</si>
  <si>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</si>
  <si>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</si>
  <si>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</si>
  <si>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</si>
  <si>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</si>
  <si>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</si>
  <si>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</si>
  <si>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</si>
  <si>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</si>
  <si>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</si>
  <si>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</si>
  <si>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</si>
  <si>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</si>
  <si>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</si>
  <si>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</si>
  <si>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</si>
  <si>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</si>
  <si>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</si>
  <si>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</si>
  <si>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</si>
  <si>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</si>
  <si>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</si>
  <si>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</si>
  <si>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</si>
  <si>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</si>
  <si>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</si>
  <si>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</si>
  <si>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</si>
  <si>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</si>
  <si>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</si>
  <si>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</si>
  <si>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</si>
  <si>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</si>
  <si>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</si>
  <si>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</si>
  <si>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</si>
  <si>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</si>
  <si>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</si>
  <si>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</si>
  <si>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</si>
  <si>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</si>
  <si>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</si>
  <si>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</si>
  <si>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</si>
  <si>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</si>
  <si>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</si>
  <si>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</si>
  <si>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</si>
  <si>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</si>
  <si>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</si>
  <si>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</si>
  <si>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</si>
  <si>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</si>
  <si>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</si>
  <si>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</si>
  <si>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</si>
  <si>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</si>
  <si>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</si>
  <si>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</si>
  <si>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</si>
  <si>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</si>
  <si>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</si>
  <si>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</si>
  <si>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</si>
  <si>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</si>
  <si>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</si>
  <si>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</si>
  <si>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</si>
  <si>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</si>
  <si>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</si>
  <si>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</si>
  <si>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</si>
  <si>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</si>
  <si>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</si>
  <si>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</si>
  <si>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</si>
  <si>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</si>
  <si>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</si>
  <si>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</si>
  <si>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</si>
  <si>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</si>
  <si>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</si>
  <si>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</si>
  <si>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</si>
  <si>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</si>
  <si>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</si>
  <si>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</si>
  <si>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</si>
  <si>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</si>
  <si>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</si>
  <si>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</si>
  <si>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</si>
  <si>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</si>
  <si>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</si>
  <si>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</si>
  <si>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</si>
  <si>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</si>
  <si>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</si>
  <si>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</si>
  <si>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</si>
  <si>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</si>
  <si>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</si>
  <si>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</si>
  <si>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</si>
  <si>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</si>
  <si>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</si>
  <si>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</si>
  <si>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</si>
  <si>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</si>
  <si>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</si>
  <si>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</si>
  <si>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</si>
  <si>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</si>
  <si>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</si>
  <si>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</si>
  <si>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</si>
  <si>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</si>
  <si>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</si>
  <si>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</si>
  <si>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</si>
  <si>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</si>
  <si>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</si>
  <si>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</si>
  <si>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</si>
  <si>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</si>
  <si>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</si>
  <si>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</si>
  <si>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</si>
  <si>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</si>
  <si>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</si>
  <si>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</si>
  <si>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</si>
  <si>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</si>
  <si>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</si>
  <si>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</si>
  <si>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</si>
  <si>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</si>
  <si>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</si>
  <si>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</si>
  <si>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</si>
  <si>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</si>
  <si>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</si>
  <si>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</si>
  <si>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</si>
  <si>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</si>
  <si>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</si>
  <si>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</si>
  <si>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</si>
  <si>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</si>
  <si>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</si>
  <si>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</si>
  <si>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</si>
  <si>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</si>
  <si>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</si>
  <si>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</si>
  <si>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</si>
  <si>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</si>
  <si>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</si>
  <si>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</si>
  <si>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</si>
  <si>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</si>
  <si>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</si>
  <si>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</si>
  <si>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</si>
  <si>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</si>
  <si>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</si>
  <si>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</si>
  <si>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</si>
  <si>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</si>
  <si>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</si>
  <si>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</si>
  <si>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</si>
  <si>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</si>
  <si>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</si>
  <si>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</si>
  <si>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</si>
  <si>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</si>
  <si>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</si>
  <si>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</si>
  <si>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</si>
  <si>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</si>
  <si>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</si>
  <si>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</si>
  <si>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</si>
  <si>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</si>
  <si>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</si>
  <si>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</si>
  <si>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</si>
  <si>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</si>
  <si>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</si>
  <si>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</si>
  <si>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</si>
  <si>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</si>
  <si>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</si>
  <si>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</si>
  <si>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</si>
  <si>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</si>
  <si>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</si>
  <si>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</si>
  <si>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</si>
  <si>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</si>
  <si>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</si>
  <si>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</si>
  <si>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</si>
  <si>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</si>
  <si>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</si>
  <si>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</si>
  <si>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</si>
  <si>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</si>
  <si>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</si>
  <si>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</si>
  <si>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</si>
  <si>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</si>
  <si>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</si>
  <si>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</si>
  <si>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</si>
  <si>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</si>
  <si>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</si>
  <si>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</si>
  <si>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</si>
  <si>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</si>
  <si>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</si>
  <si>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</si>
  <si>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</si>
  <si>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</si>
  <si>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</si>
  <si>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</si>
  <si>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</si>
  <si>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</si>
  <si>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</si>
  <si>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</si>
  <si>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</si>
  <si>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</si>
  <si>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</si>
  <si>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</si>
  <si>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</si>
  <si>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</si>
  <si>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</si>
  <si>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</si>
  <si>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</si>
  <si>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</si>
  <si>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</si>
  <si>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</si>
  <si>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</si>
  <si>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</si>
  <si>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</si>
  <si>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</si>
  <si>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</si>
  <si>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</si>
  <si>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</si>
  <si>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</si>
  <si>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</si>
  <si>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</si>
  <si>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</si>
  <si>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</si>
  <si>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</si>
  <si>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</si>
  <si>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</si>
  <si>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</si>
  <si>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</si>
  <si>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</si>
  <si>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</si>
  <si>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</si>
  <si>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</si>
  <si>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</si>
  <si>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</si>
  <si>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</si>
  <si>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</si>
  <si>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</si>
  <si>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</si>
  <si>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</si>
  <si>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</si>
  <si>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</si>
  <si>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</si>
  <si>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</si>
  <si>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</si>
  <si>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</si>
  <si>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</si>
  <si>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</si>
  <si>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</si>
  <si>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</si>
  <si>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</si>
  <si>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</si>
  <si>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</si>
  <si>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</si>
  <si>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</si>
  <si>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</si>
  <si>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</si>
  <si>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</si>
  <si>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</si>
  <si>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</si>
  <si>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</si>
  <si>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</si>
  <si>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</si>
  <si>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</si>
  <si>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</si>
  <si>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</si>
  <si>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</si>
  <si>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</si>
  <si>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</si>
  <si>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</si>
  <si>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</si>
  <si>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</si>
  <si>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</si>
  <si>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</si>
  <si>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</si>
  <si>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</si>
  <si>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</si>
  <si>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</si>
  <si>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</si>
  <si>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</si>
  <si>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</si>
  <si>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</si>
  <si>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</si>
  <si>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</si>
  <si>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</si>
  <si>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</si>
  <si>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</si>
  <si>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</si>
  <si>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</si>
  <si>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</si>
  <si>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</si>
  <si>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</si>
  <si>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</si>
  <si>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</si>
  <si>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</si>
  <si>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</si>
  <si>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</si>
  <si>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</si>
  <si>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</si>
  <si>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</si>
  <si>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</si>
  <si>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</si>
  <si>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</si>
  <si>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</si>
  <si>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</si>
  <si>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</si>
  <si>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</si>
  <si>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</si>
  <si>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</si>
  <si>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</si>
  <si>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</si>
  <si>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</si>
  <si>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</si>
  <si>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</si>
  <si>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</si>
  <si>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</si>
  <si>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</si>
  <si>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</si>
  <si>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</si>
  <si>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</si>
  <si>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</si>
  <si>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</si>
  <si>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</si>
  <si>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</si>
  <si>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</si>
  <si>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</si>
  <si>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</si>
  <si>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</si>
  <si>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</si>
  <si>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</si>
  <si>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</si>
  <si>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</si>
  <si>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</si>
  <si>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</si>
  <si>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</si>
  <si>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</si>
  <si>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</si>
  <si>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</si>
  <si>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</si>
  <si>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</si>
  <si>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</si>
  <si>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</si>
  <si>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</si>
  <si>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</si>
  <si>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</si>
  <si>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</si>
  <si>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</si>
  <si>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</si>
  <si>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</si>
  <si>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</si>
  <si>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</si>
  <si>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</si>
  <si>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</si>
  <si>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</si>
  <si>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</si>
  <si>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</si>
  <si>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</si>
  <si>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</si>
  <si>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</si>
  <si>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</si>
  <si>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</si>
  <si>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</si>
  <si>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</si>
  <si>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</si>
  <si>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</si>
  <si>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</si>
  <si>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</si>
  <si>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</si>
  <si>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</si>
  <si>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</si>
  <si>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</si>
  <si>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</si>
  <si>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</si>
  <si>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</si>
  <si>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</si>
  <si>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</si>
  <si>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</si>
  <si>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</si>
  <si>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</si>
  <si>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</si>
  <si>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</si>
  <si>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</si>
  <si>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</si>
  <si>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</si>
  <si>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</si>
  <si>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</si>
  <si>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</si>
  <si>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</si>
  <si>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</si>
  <si>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</si>
  <si>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</si>
  <si>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</si>
  <si>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</si>
  <si>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</si>
  <si>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</si>
  <si>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</si>
  <si>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</si>
  <si>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</si>
  <si>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</si>
  <si>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</si>
  <si>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</si>
  <si>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</si>
  <si>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</si>
  <si>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</si>
  <si>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</si>
  <si>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</si>
  <si>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</si>
  <si>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</si>
  <si>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</si>
  <si>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</si>
  <si>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</si>
  <si>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</si>
  <si>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</si>
  <si>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</si>
  <si>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</si>
  <si>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</si>
  <si>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</si>
  <si>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</si>
  <si>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</si>
  <si>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</si>
  <si>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</si>
  <si>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</si>
  <si>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</si>
  <si>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</si>
  <si>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</si>
  <si>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</si>
  <si>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</si>
  <si>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</si>
  <si>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</si>
  <si>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</si>
  <si>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</si>
  <si>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</si>
  <si>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</si>
  <si>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</si>
  <si>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</si>
  <si>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</si>
  <si>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</si>
  <si>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</si>
  <si>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</si>
  <si>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</si>
  <si>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</si>
  <si>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</si>
  <si>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</si>
  <si>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</si>
  <si>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</si>
  <si>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</si>
  <si>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</si>
  <si>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</si>
  <si>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</si>
  <si>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</si>
  <si>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</si>
  <si>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</si>
  <si>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</si>
  <si>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</si>
  <si>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</si>
  <si>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</si>
  <si>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</si>
  <si>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</si>
  <si>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</si>
  <si>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</si>
  <si>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</si>
  <si>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</si>
  <si>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</si>
  <si>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</si>
  <si>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</si>
  <si>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</si>
  <si>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</si>
  <si>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</si>
  <si>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</si>
  <si>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</si>
  <si>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</si>
  <si>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</si>
  <si>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</si>
  <si>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</si>
  <si>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</si>
  <si>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</si>
  <si>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</si>
  <si>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</si>
  <si>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</si>
  <si>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</si>
  <si>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</si>
  <si>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</si>
  <si>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</si>
  <si>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</si>
  <si>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</si>
  <si>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</si>
  <si>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</si>
  <si>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</si>
  <si>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</si>
  <si>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</si>
  <si>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</si>
  <si>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</si>
  <si>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</si>
  <si>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</si>
  <si>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</si>
  <si>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</si>
  <si>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</si>
  <si>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</si>
  <si>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</si>
  <si>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</si>
  <si>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</si>
  <si>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</si>
  <si>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</si>
  <si>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</si>
  <si>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</si>
  <si>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</si>
  <si>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</si>
  <si>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</si>
  <si>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</si>
  <si>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</si>
  <si>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</si>
  <si>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</si>
  <si>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</si>
  <si>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</si>
  <si>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</si>
  <si>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</si>
  <si>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</si>
  <si>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</si>
  <si>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</si>
  <si>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</si>
  <si>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</si>
  <si>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</si>
  <si>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</si>
  <si>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</si>
  <si>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</si>
  <si>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</si>
  <si>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</si>
  <si>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</si>
  <si>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</si>
  <si>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</si>
  <si>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</si>
  <si>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</si>
  <si>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</si>
  <si>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</si>
  <si>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</si>
  <si>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</si>
  <si>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</si>
  <si>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</si>
  <si>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</si>
  <si>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</si>
  <si>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</si>
  <si>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</si>
  <si>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</si>
  <si>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</si>
  <si>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</si>
  <si>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</si>
  <si>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</si>
  <si>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</si>
  <si>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</si>
  <si>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</si>
  <si>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</si>
  <si>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</si>
  <si>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</si>
  <si>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</si>
  <si>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</si>
  <si>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</si>
  <si>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</si>
  <si>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</si>
  <si>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</si>
  <si>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</si>
  <si>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</si>
  <si>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</si>
  <si>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</si>
  <si>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</si>
  <si>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</si>
  <si>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</si>
  <si>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</si>
  <si>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</si>
  <si>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</si>
  <si>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</si>
  <si>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</si>
  <si>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</si>
  <si>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</si>
  <si>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</si>
  <si>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</si>
  <si>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</si>
  <si>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</si>
  <si>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</si>
  <si>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</si>
  <si>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</si>
  <si>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</si>
  <si>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</si>
  <si>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</si>
  <si>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</si>
  <si>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</si>
  <si>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</si>
  <si>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</si>
  <si>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</si>
  <si>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</si>
  <si>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</si>
  <si>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</si>
  <si>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</si>
  <si>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</si>
  <si>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</si>
  <si>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</si>
  <si>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</si>
  <si>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</si>
  <si>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</si>
  <si>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</si>
  <si>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</si>
  <si>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</si>
  <si>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</si>
  <si>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</si>
  <si>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</si>
  <si>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</si>
  <si>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</si>
  <si>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</si>
  <si>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</si>
  <si>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</si>
  <si>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</si>
  <si>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</si>
  <si>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</si>
  <si>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</si>
  <si>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</si>
  <si>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</si>
  <si>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</si>
  <si>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</si>
  <si>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</si>
  <si>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</si>
  <si>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</si>
  <si>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</si>
  <si>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</si>
  <si>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</si>
  <si>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</si>
  <si>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</si>
  <si>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</si>
  <si>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</si>
  <si>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</si>
  <si>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</si>
  <si>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</si>
  <si>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</si>
  <si>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</si>
  <si>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</si>
  <si>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</si>
  <si>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</si>
  <si>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</si>
  <si>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</si>
  <si>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</si>
  <si>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</si>
  <si>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</si>
  <si>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</si>
  <si>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</si>
  <si>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</si>
  <si>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</si>
  <si>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</si>
  <si>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</si>
  <si>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</si>
  <si>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</si>
  <si>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</si>
  <si>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</si>
  <si>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</si>
  <si>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</si>
  <si>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</si>
  <si>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</si>
  <si>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</si>
  <si>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</si>
  <si>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</si>
  <si>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</si>
  <si>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</si>
  <si>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</si>
  <si>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</si>
  <si>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</si>
  <si>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</si>
  <si>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</si>
  <si>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</si>
  <si>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</si>
  <si>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</si>
  <si>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</si>
  <si>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</si>
  <si>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</si>
  <si>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</si>
  <si>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</si>
  <si>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</si>
  <si>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</si>
  <si>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</si>
  <si>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</si>
  <si>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</si>
  <si>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</si>
  <si>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</si>
  <si>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</si>
  <si>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</si>
  <si>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</si>
  <si>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</si>
  <si>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</si>
  <si>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</si>
  <si>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</si>
  <si>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</si>
  <si>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</si>
  <si>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</si>
  <si>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</si>
  <si>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</si>
  <si>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</si>
  <si>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</si>
  <si>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</si>
  <si>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</si>
  <si>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</si>
  <si>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</si>
  <si>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</si>
  <si>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</si>
  <si>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</si>
  <si>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</si>
  <si>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</si>
  <si>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</si>
  <si>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</si>
  <si>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</si>
  <si>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</si>
  <si>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</si>
  <si>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</si>
  <si>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</si>
  <si>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</si>
  <si>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</si>
  <si>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</si>
  <si>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</si>
  <si>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</si>
  <si>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</si>
  <si>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</si>
  <si>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</si>
  <si>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</si>
  <si>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</si>
  <si>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</si>
  <si>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</si>
  <si>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</si>
  <si>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</si>
  <si>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</si>
  <si>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</si>
  <si>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</si>
  <si>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</si>
  <si>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</si>
  <si>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</si>
  <si>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</si>
  <si>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</si>
  <si>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</si>
  <si>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</si>
  <si>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</si>
  <si>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</si>
  <si>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</si>
  <si>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</si>
  <si>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</si>
  <si>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</si>
  <si>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</si>
  <si>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</si>
  <si>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</si>
  <si>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</si>
  <si>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</si>
  <si>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</si>
  <si>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</si>
  <si>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</si>
  <si>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</si>
  <si>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</si>
  <si>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</si>
  <si>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</si>
  <si>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</si>
  <si>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</si>
  <si>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</si>
  <si>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</si>
  <si>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</si>
  <si>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</si>
  <si>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</si>
  <si>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</si>
  <si>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</si>
  <si>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</si>
  <si>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</si>
  <si>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</si>
  <si>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</si>
  <si>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</si>
  <si>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</si>
  <si>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</si>
  <si>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</si>
  <si>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</si>
  <si>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</si>
  <si>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</si>
  <si>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</si>
  <si>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</si>
  <si>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</si>
  <si>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</si>
  <si>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</si>
  <si>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</si>
  <si>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</si>
  <si>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</si>
  <si>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</si>
  <si>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</si>
  <si>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</si>
  <si>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</si>
  <si>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</si>
  <si>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</si>
  <si>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</si>
  <si>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</si>
  <si>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</si>
  <si>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</si>
  <si>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</si>
  <si>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</si>
  <si>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</si>
  <si>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</si>
  <si>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</si>
  <si>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</si>
  <si>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</si>
  <si>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</si>
  <si>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</si>
  <si>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</si>
  <si>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</si>
  <si>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</si>
  <si>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</si>
  <si>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</si>
  <si>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</si>
  <si>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</si>
  <si>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</si>
  <si>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</si>
  <si>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</si>
  <si>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</si>
  <si>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</si>
  <si>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</si>
  <si>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</si>
  <si>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</si>
  <si>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</si>
  <si>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</si>
  <si>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</si>
  <si>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</si>
  <si>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</si>
  <si>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</si>
  <si>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</si>
  <si>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</si>
  <si>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</si>
  <si>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</si>
  <si>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</si>
  <si>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</si>
  <si>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</si>
  <si>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</si>
  <si>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</si>
  <si>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</si>
  <si>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</si>
  <si>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</si>
  <si>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</si>
  <si>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</si>
  <si>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</si>
  <si>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</si>
  <si>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</si>
  <si>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</si>
  <si>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</si>
  <si>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</si>
  <si>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</si>
  <si>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</si>
  <si>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</si>
  <si>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</si>
  <si>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</si>
  <si>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</si>
  <si>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</si>
  <si>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</si>
  <si>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</si>
  <si>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</si>
  <si>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</si>
  <si>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</si>
  <si>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</si>
  <si>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</si>
  <si>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</si>
  <si>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</si>
  <si>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</si>
  <si>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</si>
  <si>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</si>
  <si>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</si>
  <si>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</si>
  <si>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</si>
  <si>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</si>
  <si>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</si>
  <si>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</si>
  <si>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</si>
  <si>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</si>
  <si>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</si>
  <si>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</si>
  <si>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</si>
  <si>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</si>
  <si>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</si>
  <si>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</si>
  <si>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</si>
  <si>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</si>
  <si>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</si>
  <si>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</si>
  <si>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</si>
  <si>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</si>
  <si>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</si>
  <si>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</si>
  <si>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</si>
  <si>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</si>
  <si>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</si>
  <si>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</si>
  <si>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</si>
  <si>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</si>
  <si>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</si>
  <si>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</si>
  <si>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</si>
  <si>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</si>
  <si>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</si>
  <si>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</si>
  <si>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</si>
  <si>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</si>
  <si>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</si>
  <si>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</si>
  <si>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</si>
  <si>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</si>
  <si>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</si>
  <si>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</si>
  <si>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</si>
  <si>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</si>
  <si>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</si>
  <si>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</si>
  <si>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</si>
  <si>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</si>
  <si>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</si>
  <si>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</si>
  <si>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</si>
  <si>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</si>
  <si>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</si>
  <si>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</si>
  <si>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</si>
  <si>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</si>
  <si>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</si>
  <si>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</si>
  <si>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</si>
  <si>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</si>
  <si>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</si>
  <si>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</si>
  <si>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</si>
  <si>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</si>
  <si>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</si>
  <si>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</si>
  <si>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</si>
  <si>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</si>
  <si>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</si>
  <si>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</si>
  <si>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</si>
  <si>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</si>
  <si>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</si>
  <si>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</si>
  <si>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</si>
  <si>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</si>
  <si>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</si>
  <si>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</si>
  <si>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</si>
  <si>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</si>
  <si>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</si>
  <si>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</si>
  <si>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</si>
  <si>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</si>
  <si>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</si>
  <si>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</si>
  <si>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</si>
  <si>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</si>
  <si>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</si>
  <si>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</si>
  <si>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</si>
  <si>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</si>
  <si>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</si>
  <si>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</si>
  <si>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</si>
  <si>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</si>
  <si>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</si>
  <si>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</si>
  <si>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</si>
  <si>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</si>
  <si>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</si>
  <si>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</si>
  <si>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</si>
  <si>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</si>
  <si>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</si>
  <si>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</si>
  <si>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</si>
  <si>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</si>
  <si>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</si>
  <si>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</si>
  <si>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</si>
  <si>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</si>
  <si>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</si>
  <si>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</si>
  <si>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</si>
  <si>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</si>
  <si>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</si>
  <si>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</si>
  <si>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</si>
  <si>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</si>
  <si>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</si>
  <si>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</si>
  <si>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</si>
  <si>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</si>
  <si>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</si>
  <si>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</si>
  <si>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</si>
  <si>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</si>
  <si>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</si>
  <si>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</si>
  <si>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</si>
  <si>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</si>
  <si>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</si>
  <si>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</si>
  <si>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</si>
  <si>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</si>
  <si>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</si>
  <si>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</si>
  <si>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</si>
  <si>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</si>
  <si>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</si>
  <si>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</si>
  <si>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</si>
  <si>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</si>
  <si>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</si>
  <si>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</si>
  <si>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</si>
  <si>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</si>
  <si>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</si>
  <si>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</si>
  <si>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</si>
  <si>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</si>
  <si>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</si>
  <si>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</si>
  <si>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</si>
  <si>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</si>
  <si>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</si>
  <si>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</si>
  <si>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</si>
  <si>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</si>
  <si>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</si>
  <si>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</si>
  <si>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</si>
  <si>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</si>
  <si>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</si>
  <si>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</si>
  <si>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</si>
  <si>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</si>
  <si>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</si>
  <si>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</si>
  <si>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</si>
  <si>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</si>
  <si>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</si>
  <si>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</si>
  <si>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</si>
  <si>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</si>
  <si>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</si>
  <si>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</si>
  <si>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</si>
  <si>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</si>
  <si>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</si>
  <si>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</si>
  <si>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</si>
  <si>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</si>
  <si>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</si>
  <si>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</si>
  <si>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</si>
  <si>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</si>
  <si>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</si>
  <si>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</si>
  <si>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</si>
  <si>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</si>
  <si>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</si>
  <si>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</si>
  <si>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</si>
  <si>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</si>
  <si>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</si>
  <si>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</si>
  <si>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</si>
  <si>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</si>
  <si>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</si>
  <si>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</si>
  <si>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</si>
  <si>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</si>
  <si>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</si>
  <si>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</si>
  <si>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</si>
  <si>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</si>
  <si>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</si>
  <si>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</si>
  <si>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</si>
  <si>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</si>
  <si>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</si>
  <si>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</si>
  <si>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</si>
  <si>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</si>
  <si>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</si>
  <si>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</si>
  <si>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</si>
  <si>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</si>
  <si>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</si>
  <si>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</si>
  <si>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</si>
  <si>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</si>
  <si>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</si>
  <si>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</si>
  <si>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</si>
  <si>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</si>
  <si>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</si>
  <si>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</si>
  <si>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</si>
  <si>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</si>
  <si>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</si>
  <si>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</si>
  <si>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</si>
  <si>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</si>
  <si>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</si>
  <si>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</si>
  <si>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</si>
  <si>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</si>
  <si>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</si>
  <si>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</si>
  <si>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</si>
  <si>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</si>
  <si>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</si>
  <si>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</si>
  <si>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</si>
  <si>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</si>
  <si>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</si>
  <si>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</si>
  <si>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</si>
  <si>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</si>
  <si>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</si>
  <si>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</si>
  <si>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</si>
  <si>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</si>
  <si>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</si>
  <si>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</si>
  <si>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</si>
  <si>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</si>
  <si>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</si>
  <si>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</si>
  <si>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</si>
  <si>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</si>
  <si>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</si>
  <si>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</si>
  <si>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</si>
  <si>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</si>
  <si>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</si>
  <si>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</si>
  <si>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</si>
  <si>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</si>
  <si>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</si>
  <si>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</si>
  <si>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</si>
  <si>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</si>
  <si>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</si>
  <si>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</si>
  <si>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</si>
  <si>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</si>
  <si>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</si>
  <si>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</si>
  <si>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</si>
  <si>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</si>
  <si>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</si>
  <si>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</si>
  <si>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</si>
  <si>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</si>
  <si>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</si>
  <si>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</si>
  <si>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</si>
  <si>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</si>
  <si>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</si>
  <si>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</si>
  <si>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</si>
  <si>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</si>
  <si>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</si>
  <si>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</si>
  <si>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</si>
  <si>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</si>
  <si>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</si>
  <si>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</si>
  <si>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</si>
  <si>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</si>
  <si>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</si>
  <si>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</si>
  <si>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</si>
  <si>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</si>
  <si>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</si>
  <si>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</si>
  <si>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</si>
  <si>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</si>
  <si>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</si>
  <si>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</si>
  <si>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</si>
  <si>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</si>
  <si>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</si>
  <si>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</si>
  <si>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</si>
  <si>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</si>
  <si>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</si>
  <si>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</si>
  <si>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</si>
  <si>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</si>
  <si>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</si>
  <si>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</si>
  <si>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</si>
  <si>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</si>
  <si>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</si>
  <si>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</si>
  <si>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</si>
  <si>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</si>
  <si>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</si>
  <si>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</si>
  <si>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</si>
  <si>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</si>
  <si>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</si>
  <si>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</si>
  <si>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</si>
  <si>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</si>
  <si>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</si>
  <si>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</si>
  <si>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</si>
  <si>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</si>
  <si>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</si>
  <si>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</si>
  <si>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</si>
  <si>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</si>
  <si>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</si>
  <si>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</si>
  <si>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</si>
  <si>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</si>
  <si>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</si>
  <si>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</si>
  <si>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</si>
  <si>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</si>
  <si>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</si>
  <si>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</si>
  <si>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</si>
  <si>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</si>
  <si>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</si>
  <si>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</si>
  <si>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</si>
  <si>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</si>
  <si>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</si>
  <si>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</si>
  <si>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</si>
  <si>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</si>
  <si>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</si>
  <si>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</si>
  <si>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</si>
  <si>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</si>
  <si>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</si>
  <si>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</si>
  <si>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</si>
  <si>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</si>
  <si>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</si>
  <si>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</si>
  <si>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</si>
  <si>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</si>
  <si>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</si>
  <si>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</si>
  <si>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</si>
  <si>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</si>
  <si>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</si>
  <si>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</si>
  <si>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</si>
  <si>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</si>
  <si>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</si>
  <si>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</si>
  <si>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</si>
  <si>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</si>
  <si>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</si>
  <si>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</si>
  <si>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</si>
  <si>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</si>
  <si>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</si>
  <si>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</si>
  <si>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</si>
  <si>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</si>
  <si>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</si>
  <si>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</si>
  <si>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</si>
  <si>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</si>
  <si>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</si>
  <si>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</si>
  <si>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</si>
  <si>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</si>
  <si>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</si>
  <si>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</si>
  <si>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</si>
  <si>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</si>
  <si>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</si>
  <si>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</si>
  <si>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</si>
  <si>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</si>
  <si>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</si>
  <si>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</si>
  <si>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</si>
  <si>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</si>
  <si>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</si>
  <si>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</si>
  <si>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</si>
  <si>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</si>
  <si>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</si>
  <si>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</si>
  <si>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</si>
  <si>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</si>
  <si>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</si>
  <si>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</si>
  <si>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</si>
  <si>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</si>
  <si>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</si>
  <si>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</si>
  <si>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</si>
  <si>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</si>
  <si>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</si>
  <si>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</si>
  <si>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</si>
  <si>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</si>
  <si>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</si>
  <si>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</si>
  <si>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</si>
  <si>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</si>
  <si>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</si>
  <si>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</si>
  <si>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</si>
  <si>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</si>
  <si>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</si>
  <si>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</si>
  <si>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</si>
  <si>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</si>
  <si>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</si>
  <si>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</si>
  <si>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</si>
  <si>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</si>
  <si>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</si>
  <si>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</si>
  <si>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</si>
  <si>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</si>
  <si>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</si>
  <si>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</si>
  <si>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</si>
  <si>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</si>
  <si>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</si>
  <si>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</si>
  <si>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</si>
  <si>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</si>
  <si>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</si>
  <si>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</si>
  <si>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</si>
  <si>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</si>
  <si>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</si>
  <si>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</si>
  <si>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</si>
  <si>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</si>
  <si>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</si>
  <si>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</si>
  <si>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</si>
  <si>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</si>
  <si>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</si>
  <si>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</si>
  <si>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</si>
  <si>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</si>
  <si>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</si>
  <si>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</si>
  <si>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</si>
  <si>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</si>
  <si>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</si>
  <si>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</si>
  <si>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</si>
  <si>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</si>
  <si>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</si>
  <si>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</si>
  <si>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</si>
  <si>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</si>
  <si>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</si>
  <si>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</si>
  <si>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</si>
  <si>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</si>
  <si>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</si>
  <si>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</si>
  <si>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</si>
  <si>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</si>
  <si>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</si>
  <si>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</si>
  <si>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</si>
  <si>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</si>
  <si>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</si>
  <si>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</si>
  <si>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</si>
  <si>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</si>
  <si>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</si>
  <si>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</si>
  <si>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</si>
  <si>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</si>
  <si>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</si>
  <si>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</si>
  <si>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</si>
  <si>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</si>
  <si>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</si>
  <si>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</si>
  <si>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</si>
  <si>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</si>
  <si>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</si>
  <si>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</si>
  <si>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</si>
  <si>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</si>
  <si>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</si>
  <si>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</si>
  <si>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</si>
  <si>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</si>
  <si>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</si>
  <si>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</si>
  <si>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</si>
  <si>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</si>
  <si>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</si>
  <si>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</si>
  <si>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</si>
  <si>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</si>
  <si>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</si>
  <si>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</si>
  <si>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</si>
  <si>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</si>
  <si>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</si>
  <si>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</si>
  <si>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</si>
  <si>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</si>
  <si>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</si>
  <si>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</si>
  <si>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</si>
  <si>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</si>
  <si>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</si>
  <si>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</si>
  <si>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</si>
  <si>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</si>
  <si>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</si>
  <si>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</si>
  <si>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</si>
  <si>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</si>
  <si>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</si>
  <si>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</si>
  <si>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</si>
  <si>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</si>
  <si>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</si>
  <si>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</si>
  <si>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</si>
  <si>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</si>
  <si>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</si>
  <si>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</si>
  <si>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</si>
  <si>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</si>
  <si>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</si>
  <si>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</si>
  <si>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</si>
  <si>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</si>
  <si>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</si>
  <si>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</si>
  <si>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</si>
  <si>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</si>
  <si>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</si>
  <si>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</si>
  <si>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</si>
  <si>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</si>
  <si>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</si>
  <si>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</si>
  <si>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</si>
  <si>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</si>
  <si>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</si>
  <si>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</si>
  <si>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</si>
  <si>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</si>
  <si>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</si>
  <si>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</si>
  <si>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</si>
  <si>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</si>
  <si>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</si>
  <si>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</si>
  <si>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</si>
  <si>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</si>
  <si>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</si>
  <si>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</si>
  <si>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</si>
  <si>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</si>
  <si>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</si>
  <si>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</si>
  <si>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</si>
  <si>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</si>
  <si>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</si>
  <si>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</si>
  <si>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</si>
  <si>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</si>
  <si>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</si>
  <si>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</si>
  <si>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</si>
  <si>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</si>
  <si>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</si>
  <si>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</si>
  <si>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</si>
  <si>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</si>
  <si>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</si>
  <si>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</si>
  <si>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</si>
  <si>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</si>
  <si>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</si>
  <si>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</si>
  <si>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</si>
  <si>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</si>
  <si>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</si>
  <si>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</si>
  <si>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</si>
  <si>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</si>
  <si>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</si>
  <si>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</si>
  <si>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</si>
  <si>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</si>
  <si>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</si>
  <si>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</si>
  <si>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</si>
  <si>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</si>
  <si>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</si>
  <si>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</si>
  <si>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</si>
  <si>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</si>
  <si>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</si>
  <si>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</si>
  <si>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</si>
  <si>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</si>
  <si>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</si>
  <si>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</si>
  <si>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</si>
  <si>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</si>
  <si>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</si>
  <si>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</si>
  <si>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</si>
  <si>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</si>
  <si>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</si>
  <si>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</si>
  <si>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</si>
  <si>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</si>
  <si>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</si>
  <si>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</si>
  <si>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</si>
  <si>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</si>
  <si>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</si>
  <si>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</si>
  <si>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</si>
  <si>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</si>
  <si>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</si>
  <si>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</si>
  <si>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</si>
  <si>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</si>
  <si>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</si>
  <si>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</si>
  <si>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</si>
  <si>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</si>
  <si>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</si>
  <si>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</si>
  <si>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</si>
  <si>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</si>
  <si>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</si>
  <si>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</si>
  <si>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</si>
  <si>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</si>
  <si>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</si>
  <si>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</si>
  <si>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</si>
  <si>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</si>
  <si>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</si>
  <si>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</si>
  <si>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</si>
  <si>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</si>
  <si>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</si>
  <si>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</si>
  <si>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</si>
  <si>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</si>
  <si>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</si>
  <si>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</si>
  <si>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</si>
  <si>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</si>
  <si>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</si>
  <si>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</si>
  <si>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</si>
  <si>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</si>
  <si>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</si>
  <si>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</si>
  <si>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</si>
  <si>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</si>
  <si>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</si>
  <si>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</si>
  <si>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</si>
  <si>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</si>
  <si>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</si>
  <si>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</si>
  <si>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</si>
  <si>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</si>
  <si>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</si>
  <si>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</si>
  <si>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</si>
  <si>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</si>
  <si>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</si>
  <si>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</si>
  <si>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</si>
  <si>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</si>
  <si>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</si>
  <si>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</si>
  <si>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</si>
  <si>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</si>
  <si>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</si>
  <si>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</si>
  <si>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</si>
  <si>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</si>
  <si>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</si>
  <si>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</si>
  <si>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</si>
  <si>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</si>
  <si>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</si>
  <si>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</si>
  <si>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</si>
  <si>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</si>
  <si>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</si>
  <si>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</si>
  <si>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</si>
  <si>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</si>
  <si>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</si>
  <si>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</si>
  <si>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</si>
  <si>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</si>
  <si>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</si>
  <si>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</si>
  <si>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</si>
  <si>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</si>
  <si>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</si>
  <si>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</si>
  <si>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</si>
  <si>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</si>
  <si>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</si>
  <si>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</si>
  <si>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</si>
  <si>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</si>
  <si>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</si>
  <si>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</si>
  <si>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</si>
  <si>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</si>
  <si>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</si>
  <si>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</si>
  <si>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</si>
  <si>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</si>
  <si>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</si>
  <si>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</si>
  <si>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</si>
  <si>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</si>
  <si>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</si>
  <si>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</si>
  <si>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</si>
  <si>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</si>
  <si>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</si>
  <si>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</si>
  <si>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</si>
  <si>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</si>
  <si>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</si>
  <si>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</si>
  <si>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</si>
  <si>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</si>
  <si>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</si>
  <si>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</si>
  <si>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</si>
  <si>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</si>
  <si>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</si>
  <si>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</si>
  <si>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</si>
  <si>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</si>
  <si>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</si>
  <si>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</si>
  <si>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</si>
  <si>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</si>
  <si>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</si>
  <si>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</si>
  <si>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</si>
  <si>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</si>
  <si>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</si>
  <si>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</si>
  <si>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</si>
  <si>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</si>
  <si>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</si>
  <si>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</si>
  <si>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</si>
  <si>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</si>
  <si>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</si>
  <si>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</si>
  <si>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</si>
  <si>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</si>
  <si>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</si>
  <si>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</si>
  <si>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</si>
  <si>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</si>
  <si>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</si>
  <si>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</si>
  <si>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</si>
  <si>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</si>
  <si>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</si>
  <si>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</si>
  <si>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</si>
  <si>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</si>
  <si>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</si>
  <si>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</si>
  <si>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</si>
  <si>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</si>
  <si>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</si>
  <si>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</si>
  <si>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</si>
  <si>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</si>
  <si>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</si>
  <si>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</si>
  <si>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</si>
  <si>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</si>
  <si>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</si>
  <si>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</si>
  <si>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</si>
  <si>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</si>
  <si>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</si>
  <si>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</si>
  <si>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</si>
  <si>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</si>
  <si>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</si>
  <si>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</si>
  <si>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</si>
  <si>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</si>
  <si>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</si>
  <si>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</si>
  <si>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</si>
  <si>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</si>
  <si>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</si>
  <si>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</si>
  <si>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</si>
  <si>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</si>
  <si>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</si>
  <si>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</si>
  <si>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</si>
  <si>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</si>
  <si>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</si>
  <si>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</si>
  <si>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</si>
  <si>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</si>
  <si>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</si>
  <si>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</si>
  <si>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</si>
  <si>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</si>
  <si>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</si>
  <si>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</si>
  <si>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</si>
  <si>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</si>
  <si>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</si>
  <si>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</si>
  <si>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</si>
  <si>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</si>
  <si>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</si>
  <si>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</si>
  <si>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</si>
  <si>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</si>
  <si>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</si>
  <si>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</si>
  <si>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</si>
  <si>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</si>
  <si>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</si>
  <si>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</si>
  <si>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</si>
  <si>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</si>
  <si>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</si>
  <si>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</si>
  <si>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</si>
  <si>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</si>
  <si>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</si>
  <si>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</si>
  <si>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</si>
  <si>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</si>
  <si>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</si>
  <si>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</si>
  <si>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</si>
  <si>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</si>
  <si>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</si>
  <si>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</si>
  <si>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</si>
  <si>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</si>
  <si>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</si>
  <si>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</si>
  <si>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</si>
  <si>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</si>
  <si>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</si>
  <si>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</si>
  <si>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</si>
  <si>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</si>
  <si>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</si>
  <si>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</si>
  <si>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</si>
  <si>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</si>
  <si>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</si>
  <si>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</si>
  <si>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</si>
  <si>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</si>
  <si>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</si>
  <si>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</si>
  <si>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</si>
  <si>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</si>
  <si>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</si>
  <si>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</si>
  <si>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</si>
  <si>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</si>
  <si>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</si>
  <si>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</si>
  <si>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</si>
  <si>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</si>
  <si>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</si>
  <si>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</si>
  <si>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</si>
  <si>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</si>
  <si>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</si>
  <si>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</si>
  <si>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</si>
  <si>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</si>
  <si>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</si>
  <si>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</si>
  <si>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</si>
  <si>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</si>
  <si>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</si>
  <si>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</si>
  <si>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</si>
  <si>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</si>
  <si>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</si>
  <si>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</si>
  <si>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</si>
  <si>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</si>
  <si>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</si>
  <si>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</si>
  <si>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</si>
  <si>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</si>
  <si>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</si>
  <si>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</si>
  <si>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</si>
  <si>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</si>
  <si>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</si>
  <si>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</si>
  <si>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</si>
  <si>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</si>
  <si>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</si>
  <si>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</si>
  <si>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</si>
  <si>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</si>
  <si>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</si>
  <si>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</si>
  <si>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</si>
  <si>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</si>
  <si>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</si>
  <si>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</si>
  <si>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</si>
  <si>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</si>
  <si>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</si>
  <si>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</si>
  <si>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</si>
  <si>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</si>
  <si>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</si>
  <si>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</si>
  <si>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</si>
  <si>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</si>
  <si>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</si>
  <si>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</si>
  <si>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</si>
  <si>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</si>
  <si>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</si>
  <si>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</si>
  <si>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</si>
  <si>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</si>
  <si>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</si>
  <si>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</si>
  <si>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</si>
  <si>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</si>
  <si>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</si>
  <si>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</si>
  <si>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</si>
  <si>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</si>
  <si>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</si>
  <si>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</si>
  <si>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</si>
  <si>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</si>
  <si>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</si>
  <si>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</si>
  <si>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</si>
  <si>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</si>
  <si>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</si>
  <si>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</si>
  <si>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</si>
  <si>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</si>
  <si>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</si>
  <si>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</si>
  <si>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</si>
  <si>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</si>
  <si>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</si>
  <si>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</si>
  <si>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</si>
  <si>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</si>
  <si>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</si>
  <si>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</si>
  <si>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</si>
  <si>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</si>
  <si>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</si>
  <si>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</si>
  <si>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</si>
  <si>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</si>
  <si>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</si>
  <si>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</si>
  <si>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</si>
  <si>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</si>
  <si>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</si>
  <si>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</si>
  <si>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</si>
  <si>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</si>
  <si>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</si>
  <si>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</si>
  <si>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</si>
  <si>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</si>
  <si>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</si>
  <si>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</si>
  <si>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</si>
  <si>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</si>
  <si>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</si>
  <si>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</si>
  <si>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</si>
  <si>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</si>
  <si>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</si>
  <si>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</si>
  <si>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</si>
  <si>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</si>
  <si>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</si>
  <si>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</si>
  <si>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</si>
  <si>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</si>
  <si>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</si>
  <si>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</si>
  <si>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</si>
  <si>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</si>
  <si>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</si>
  <si>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</si>
  <si>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</si>
  <si>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</si>
  <si>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</si>
  <si>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</si>
  <si>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</si>
  <si>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</si>
  <si>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</si>
  <si>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</si>
  <si>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</si>
  <si>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</si>
  <si>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</si>
  <si>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</si>
  <si>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</si>
  <si>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</si>
  <si>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</si>
  <si>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</si>
  <si>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</si>
  <si>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</si>
  <si>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</si>
  <si>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</si>
  <si>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</si>
  <si>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</si>
  <si>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</si>
  <si>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</si>
  <si>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</si>
  <si>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</si>
  <si>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</si>
  <si>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</si>
  <si>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</si>
  <si>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</si>
  <si>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</si>
  <si>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</si>
  <si>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</si>
  <si>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</si>
  <si>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</si>
  <si>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</si>
  <si>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</si>
  <si>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</si>
  <si>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</si>
  <si>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</si>
  <si>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</si>
  <si>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</si>
  <si>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</si>
  <si>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</si>
  <si>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</si>
  <si>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</si>
  <si>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</si>
  <si>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</si>
  <si>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</si>
  <si>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</si>
  <si>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</si>
  <si>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</si>
  <si>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</si>
  <si>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</si>
  <si>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</si>
  <si>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</si>
  <si>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</si>
  <si>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</si>
  <si>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</si>
  <si>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</si>
  <si>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</si>
  <si>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</si>
  <si>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</si>
  <si>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</si>
  <si>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</si>
  <si>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</si>
  <si>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</si>
  <si>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</si>
  <si>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</si>
  <si>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</si>
  <si>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</si>
  <si>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</si>
  <si>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</si>
  <si>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</si>
  <si>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</si>
  <si>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</si>
  <si>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</si>
  <si>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</si>
  <si>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</si>
  <si>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</si>
  <si>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</si>
  <si>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</si>
  <si>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</si>
  <si>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</si>
  <si>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</si>
  <si>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</si>
  <si>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</si>
  <si>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</si>
  <si>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</si>
  <si>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</si>
  <si>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</si>
  <si>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</si>
  <si>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</si>
  <si>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</si>
  <si>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</si>
  <si>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</si>
  <si>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</si>
  <si>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</si>
  <si>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</si>
  <si>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</si>
  <si>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</si>
  <si>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</si>
  <si>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</si>
  <si>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</si>
  <si>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</si>
  <si>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</si>
  <si>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</si>
  <si>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</si>
  <si>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</si>
  <si>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</si>
  <si>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</si>
  <si>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</si>
  <si>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</si>
  <si>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</si>
  <si>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</si>
  <si>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</si>
  <si>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</si>
  <si>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</si>
  <si>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</si>
  <si>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</si>
  <si>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</si>
  <si>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</si>
  <si>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</si>
  <si>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</si>
  <si>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</si>
  <si>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</si>
  <si>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</si>
  <si>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</si>
  <si>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</si>
  <si>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</si>
  <si>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</si>
  <si>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</si>
  <si>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</si>
  <si>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</si>
  <si>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</si>
  <si>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</si>
  <si>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</si>
  <si>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</si>
  <si>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</si>
  <si>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</si>
  <si>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</si>
  <si>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</si>
  <si>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</si>
  <si>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</si>
  <si>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</si>
  <si>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</si>
  <si>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</si>
  <si>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</si>
  <si>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</si>
  <si>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</si>
  <si>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</si>
  <si>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</si>
  <si>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</si>
  <si>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</si>
  <si>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</si>
  <si>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</si>
  <si>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</si>
  <si>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</si>
  <si>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</si>
  <si>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</si>
  <si>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</si>
  <si>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</si>
  <si>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</si>
  <si>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</si>
  <si>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</si>
  <si>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</si>
  <si>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</si>
  <si>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</si>
  <si>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</si>
  <si>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</si>
  <si>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</si>
  <si>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</si>
  <si>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</si>
  <si>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</si>
  <si>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</si>
  <si>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</si>
  <si>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</si>
  <si>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</si>
  <si>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</si>
  <si>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</si>
  <si>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</si>
  <si>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</si>
  <si>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</si>
  <si>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</si>
  <si>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</si>
  <si>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</si>
  <si>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</si>
  <si>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</si>
  <si>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</si>
  <si>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</si>
  <si>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</si>
  <si>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</si>
  <si>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</si>
  <si>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</si>
  <si>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</si>
  <si>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</si>
  <si>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</si>
  <si>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</si>
  <si>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</si>
  <si>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</si>
  <si>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</si>
  <si>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</si>
  <si>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</si>
  <si>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</si>
  <si>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</si>
  <si>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</si>
  <si>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</si>
  <si>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</si>
  <si>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</si>
  <si>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</si>
  <si>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</si>
  <si>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</si>
  <si>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</si>
  <si>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</si>
  <si>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</si>
  <si>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</si>
  <si>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</si>
  <si>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</si>
  <si>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</si>
  <si>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</si>
  <si>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</si>
  <si>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</si>
  <si>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</si>
  <si>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</si>
  <si>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</si>
  <si>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</si>
  <si>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</si>
  <si>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</si>
  <si>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</si>
  <si>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</si>
  <si>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</si>
  <si>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</si>
  <si>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</si>
  <si>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</si>
  <si>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</si>
  <si>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</si>
  <si>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</si>
  <si>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</si>
  <si>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</si>
  <si>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</si>
  <si>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</si>
  <si>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</si>
  <si>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</si>
  <si>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</si>
  <si>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</si>
  <si>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</si>
  <si>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</si>
  <si>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</si>
  <si>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</si>
  <si>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</si>
  <si>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</si>
  <si>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</si>
  <si>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</si>
  <si>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</si>
  <si>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</si>
  <si>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</si>
  <si>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</si>
  <si>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</si>
  <si>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</si>
  <si>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</si>
  <si>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</si>
  <si>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</si>
  <si>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</si>
  <si>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</si>
  <si>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</si>
  <si>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</si>
  <si>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</si>
  <si>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</si>
  <si>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</si>
  <si>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</si>
  <si>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</si>
  <si>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</si>
  <si>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</si>
  <si>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</si>
  <si>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</si>
  <si>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</si>
  <si>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</si>
  <si>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</si>
  <si>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</si>
  <si>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</si>
  <si>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</si>
  <si>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</si>
  <si>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</si>
  <si>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</si>
  <si>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</si>
  <si>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</si>
  <si>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</si>
  <si>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</si>
  <si>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</si>
  <si>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</si>
  <si>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</si>
  <si>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</si>
  <si>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</si>
  <si>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</si>
  <si>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</si>
  <si>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</si>
  <si>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</si>
  <si>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</si>
  <si>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</si>
  <si>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</si>
  <si>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</si>
  <si>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</si>
  <si>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</si>
  <si>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</si>
  <si>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</si>
  <si>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</si>
  <si>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</si>
  <si>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</si>
  <si>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</si>
  <si>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</si>
  <si>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</si>
  <si>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</si>
  <si>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</si>
  <si>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</si>
  <si>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</si>
  <si>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</si>
  <si>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</si>
  <si>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</si>
  <si>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</si>
  <si>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</si>
  <si>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</si>
  <si>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</si>
  <si>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</si>
  <si>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</si>
  <si>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</si>
  <si>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</si>
  <si>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</si>
  <si>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</si>
  <si>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</si>
  <si>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</si>
  <si>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</si>
  <si>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</si>
  <si>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</si>
  <si>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</si>
  <si>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</si>
  <si>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</si>
  <si>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</si>
  <si>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</si>
  <si>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</si>
  <si>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</si>
  <si>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</si>
  <si>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</si>
  <si>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</si>
  <si>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</si>
  <si>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</si>
  <si>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</si>
  <si>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</si>
  <si>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</si>
  <si>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</si>
  <si>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</si>
  <si>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</si>
  <si>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</si>
  <si>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</si>
  <si>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</si>
  <si>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</si>
  <si>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</si>
  <si>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</si>
  <si>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</si>
  <si>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</si>
  <si>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</si>
  <si>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</si>
  <si>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</si>
  <si>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</si>
  <si>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</si>
  <si>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</si>
  <si>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</si>
  <si>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</si>
  <si>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</si>
  <si>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</si>
  <si>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</si>
  <si>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</si>
  <si>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</si>
  <si>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</si>
  <si>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</si>
  <si>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</si>
  <si>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</si>
  <si>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</si>
  <si>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</si>
  <si>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</si>
  <si>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</si>
  <si>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</si>
  <si>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</si>
  <si>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</si>
  <si>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</si>
  <si>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</si>
  <si>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</si>
  <si>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</si>
  <si>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</si>
  <si>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</si>
  <si>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</si>
  <si>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</si>
  <si>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</si>
  <si>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</si>
  <si>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</si>
  <si>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</si>
  <si>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</si>
  <si>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</si>
  <si>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</si>
  <si>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</si>
  <si>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</si>
  <si>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</si>
  <si>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</si>
  <si>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</si>
  <si>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</si>
  <si>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</si>
  <si>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</si>
  <si>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</si>
  <si>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</si>
  <si>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</si>
  <si>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</si>
  <si>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</si>
  <si>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</si>
  <si>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</si>
  <si>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</si>
  <si>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</si>
  <si>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</si>
  <si>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</si>
  <si>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</si>
  <si>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</si>
  <si>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</si>
  <si>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</si>
  <si>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</si>
  <si>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</si>
  <si>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</si>
  <si>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</si>
  <si>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</si>
  <si>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</si>
  <si>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</si>
  <si>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</si>
  <si>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</si>
  <si>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</si>
  <si>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</si>
  <si>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</si>
  <si>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</si>
  <si>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</si>
  <si>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</si>
  <si>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</si>
  <si>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</si>
  <si>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</si>
  <si>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</si>
  <si>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</si>
  <si>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</si>
  <si>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</si>
  <si>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</si>
  <si>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</si>
  <si>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</si>
  <si>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</si>
  <si>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</si>
  <si>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</si>
  <si>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</si>
  <si>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</si>
  <si>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</si>
  <si>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</si>
  <si>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</si>
  <si>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</si>
  <si>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</si>
  <si>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</si>
  <si>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</si>
  <si>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</si>
  <si>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</si>
  <si>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</si>
  <si>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</si>
  <si>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</si>
  <si>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</si>
  <si>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</si>
  <si>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</si>
  <si>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</si>
  <si>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</si>
  <si>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</si>
  <si>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</si>
  <si>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</si>
  <si>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</si>
  <si>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</si>
  <si>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</si>
  <si>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</si>
  <si>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</si>
  <si>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</si>
  <si>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</si>
  <si>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</si>
  <si>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</si>
  <si>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</si>
  <si>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</si>
  <si>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</si>
  <si>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</si>
  <si>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</si>
  <si>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</si>
  <si>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</si>
  <si>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</si>
  <si>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</si>
  <si>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</si>
  <si>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</si>
  <si>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</si>
  <si>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</si>
  <si>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</si>
  <si>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</si>
  <si>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</si>
  <si>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</si>
  <si>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</si>
  <si>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</si>
  <si>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</si>
  <si>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</si>
  <si>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</si>
  <si>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</si>
  <si>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</si>
  <si>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</si>
  <si>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</si>
  <si>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</si>
  <si>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</si>
  <si>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</si>
  <si>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</si>
  <si>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</si>
  <si>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</si>
  <si>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</si>
  <si>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</si>
  <si>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</si>
  <si>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</si>
  <si>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</si>
  <si>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</si>
  <si>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</si>
  <si>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</si>
  <si>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</si>
  <si>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</si>
  <si>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</si>
  <si>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</si>
  <si>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</si>
  <si>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</si>
  <si>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</si>
  <si>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</si>
  <si>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</si>
  <si>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</si>
  <si>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</si>
  <si>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</si>
  <si>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</si>
  <si>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</si>
  <si>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</si>
  <si>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</si>
  <si>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</si>
  <si>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</si>
  <si>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</si>
  <si>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</si>
  <si>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</si>
  <si>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</si>
  <si>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</si>
  <si>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</si>
  <si>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</si>
  <si>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</si>
  <si>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</si>
  <si>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</si>
  <si>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</si>
  <si>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</si>
  <si>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</si>
  <si>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</si>
  <si>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</si>
  <si>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</si>
  <si>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</si>
  <si>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</si>
  <si>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</si>
  <si>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</si>
  <si>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</si>
  <si>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</si>
  <si>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</si>
  <si>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</si>
  <si>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</si>
  <si>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</si>
  <si>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</si>
  <si>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</si>
  <si>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</si>
  <si>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</si>
  <si>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</si>
  <si>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</si>
  <si>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</si>
  <si>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</si>
  <si>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</si>
  <si>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</si>
  <si>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</si>
  <si>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</si>
  <si>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</si>
  <si>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</si>
  <si>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</si>
  <si>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</si>
  <si>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</si>
  <si>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</si>
  <si>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</si>
  <si>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</si>
  <si>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</si>
  <si>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</si>
  <si>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</si>
  <si>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</si>
  <si>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</si>
  <si>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</si>
  <si>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</si>
  <si>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</si>
  <si>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</si>
  <si>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</si>
  <si>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</si>
  <si>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</si>
  <si>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</si>
  <si>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</si>
  <si>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</si>
  <si>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</si>
  <si>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</si>
  <si>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</si>
  <si>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</si>
  <si>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</si>
  <si>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</si>
  <si>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</si>
  <si>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</si>
  <si>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</si>
  <si>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</si>
  <si>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</si>
  <si>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</si>
  <si>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</si>
  <si>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</si>
  <si>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</si>
  <si>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</si>
  <si>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</si>
  <si>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</si>
  <si>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</si>
  <si>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</si>
  <si>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</si>
  <si>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</si>
  <si>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</si>
  <si>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</si>
  <si>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</si>
  <si>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</si>
  <si>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</si>
  <si>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</si>
  <si>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</si>
  <si>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</si>
  <si>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</si>
  <si>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</si>
  <si>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</si>
  <si>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</si>
  <si>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</si>
  <si>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</si>
  <si>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</si>
  <si>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</si>
  <si>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</si>
  <si>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</si>
  <si>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</si>
  <si>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</si>
  <si>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</si>
  <si>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</si>
  <si>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</si>
  <si>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</si>
  <si>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</si>
  <si>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</si>
  <si>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</si>
  <si>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</si>
  <si>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</si>
  <si>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</si>
  <si>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</si>
  <si>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</si>
  <si>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</si>
  <si>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</si>
  <si>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</si>
  <si>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</si>
  <si>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</si>
  <si>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</si>
  <si>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</si>
  <si>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</si>
  <si>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</si>
  <si>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</si>
  <si>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</si>
  <si>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</si>
  <si>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</si>
  <si>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</si>
  <si>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</si>
  <si>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</si>
  <si>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</si>
  <si>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</si>
  <si>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</si>
  <si>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</si>
  <si>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</si>
  <si>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</si>
  <si>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</si>
  <si>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</si>
  <si>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</si>
  <si>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</si>
  <si>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</si>
  <si>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</si>
  <si>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</si>
  <si>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</si>
  <si>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</si>
  <si>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</si>
  <si>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</si>
  <si>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</si>
  <si>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</si>
  <si>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</si>
  <si>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</si>
  <si>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</si>
  <si>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</si>
  <si>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</si>
  <si>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</si>
  <si>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</si>
  <si>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</si>
  <si>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</si>
  <si>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</si>
  <si>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</si>
  <si>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</si>
  <si>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</si>
  <si>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</si>
  <si>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</si>
  <si>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</si>
  <si>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</si>
  <si>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</si>
  <si>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</si>
  <si>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</si>
  <si>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</si>
  <si>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</si>
  <si>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</si>
  <si>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</si>
  <si>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</si>
  <si>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</si>
  <si>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</si>
  <si>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</si>
  <si>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</si>
  <si>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</si>
  <si>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</si>
  <si>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</si>
  <si>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</si>
  <si>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</si>
  <si>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</si>
  <si>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</si>
  <si>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</si>
  <si>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</si>
  <si>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</si>
  <si>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</si>
  <si>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</si>
  <si>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</si>
  <si>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</si>
  <si>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</si>
  <si>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</si>
  <si>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</si>
  <si>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</si>
  <si>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</si>
  <si>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</si>
  <si>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</si>
  <si>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</si>
  <si>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</si>
  <si>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</si>
  <si>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</si>
  <si>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</si>
  <si>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</si>
  <si>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</si>
  <si>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</si>
  <si>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</si>
  <si>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</si>
  <si>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</si>
  <si>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</si>
  <si>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</si>
  <si>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</si>
  <si>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</si>
  <si>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</si>
  <si>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</si>
  <si>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</si>
  <si>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</si>
  <si>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</si>
  <si>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</si>
  <si>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</si>
  <si>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</si>
  <si>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</si>
  <si>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</si>
  <si>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</si>
  <si>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</si>
  <si>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</si>
  <si>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</si>
  <si>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</si>
  <si>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</si>
  <si>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</si>
  <si>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</si>
  <si>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</si>
  <si>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</si>
  <si>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</si>
  <si>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</si>
  <si>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</si>
  <si>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</si>
  <si>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</si>
  <si>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</si>
  <si>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</si>
  <si>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</si>
  <si>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</si>
  <si>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</si>
  <si>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</si>
  <si>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</si>
  <si>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</si>
  <si>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</si>
  <si>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</si>
  <si>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</si>
  <si>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</si>
  <si>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</si>
  <si>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</si>
  <si>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</si>
  <si>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</si>
  <si>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</si>
  <si>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</si>
  <si>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</si>
  <si>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</si>
  <si>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</si>
  <si>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</si>
  <si>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</si>
  <si>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</si>
  <si>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</si>
  <si>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</si>
  <si>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</si>
  <si>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</si>
  <si>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</si>
  <si>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</si>
  <si>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</si>
  <si>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</si>
  <si>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</si>
  <si>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</si>
  <si>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</si>
  <si>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</si>
  <si>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</si>
  <si>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</si>
  <si>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</si>
  <si>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</si>
  <si>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</si>
  <si>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</si>
  <si>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</si>
  <si>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</si>
  <si>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</si>
  <si>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</si>
  <si>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</si>
  <si>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</si>
  <si>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</si>
  <si>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</si>
  <si>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</si>
  <si>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</si>
  <si>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</si>
  <si>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</si>
  <si>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</si>
  <si>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</si>
  <si>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</si>
  <si>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</si>
  <si>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</si>
  <si>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</si>
  <si>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</si>
  <si>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</si>
  <si>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</si>
  <si>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</si>
  <si>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</si>
  <si>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</si>
  <si>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</si>
  <si>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</si>
  <si>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</si>
  <si>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</si>
  <si>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</si>
  <si>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</si>
  <si>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</si>
  <si>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</si>
  <si>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</si>
  <si>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</si>
  <si>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</si>
  <si>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</si>
  <si>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</si>
  <si>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</si>
  <si>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</si>
  <si>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</si>
  <si>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</si>
  <si>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</si>
  <si>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</si>
  <si>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</si>
  <si>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</si>
  <si>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</si>
  <si>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</si>
  <si>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</si>
  <si>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</si>
  <si>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</si>
  <si>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</si>
  <si>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</si>
  <si>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</si>
  <si>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</si>
  <si>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</si>
  <si>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</si>
  <si>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</si>
  <si>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</si>
  <si>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</si>
  <si>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</si>
  <si>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</si>
  <si>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</si>
  <si>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</si>
  <si>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</si>
  <si>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</si>
  <si>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</si>
  <si>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</si>
  <si>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</si>
  <si>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</si>
  <si>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</si>
  <si>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</si>
  <si>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</si>
  <si>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</si>
  <si>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</si>
  <si>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</si>
  <si>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</si>
  <si>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</si>
  <si>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</si>
  <si>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</si>
  <si>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</si>
  <si>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</si>
  <si>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</si>
  <si>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</si>
  <si>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</si>
  <si>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</si>
  <si>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</si>
  <si>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</si>
  <si>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</si>
  <si>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</si>
  <si>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</si>
  <si>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</si>
  <si>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</si>
  <si>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</si>
  <si>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</si>
  <si>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</si>
  <si>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</si>
  <si>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</si>
  <si>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</si>
  <si>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</si>
  <si>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</si>
  <si>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</si>
  <si>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</si>
  <si>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</si>
  <si>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</si>
  <si>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</si>
  <si>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</si>
  <si>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</si>
  <si>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</si>
  <si>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</si>
  <si>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</si>
  <si>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</si>
  <si>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</si>
  <si>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</si>
  <si>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</si>
  <si>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</si>
  <si>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</si>
  <si>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</si>
  <si>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</si>
  <si>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</si>
  <si>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</si>
  <si>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</si>
  <si>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</si>
  <si>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</si>
  <si>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</si>
  <si>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</si>
  <si>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</si>
  <si>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</si>
  <si>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</si>
  <si>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</si>
  <si>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</si>
  <si>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</si>
  <si>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</si>
  <si>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</si>
  <si>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</si>
  <si>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</si>
  <si>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</si>
  <si>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</si>
  <si>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</si>
  <si>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</si>
  <si>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</si>
  <si>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</si>
  <si>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</si>
  <si>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</si>
  <si>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</si>
  <si>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</si>
  <si>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</si>
  <si>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</si>
  <si>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</si>
  <si>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</si>
  <si>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</si>
  <si>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</si>
  <si>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</si>
  <si>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</si>
  <si>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</si>
  <si>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</si>
  <si>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</si>
  <si>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</si>
  <si>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</si>
  <si>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</si>
  <si>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</si>
  <si>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</si>
  <si>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</si>
  <si>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</si>
  <si>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</si>
  <si>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</si>
  <si>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</si>
  <si>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</si>
  <si>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</si>
  <si>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</si>
  <si>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</si>
  <si>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</si>
  <si>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</si>
  <si>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</si>
  <si>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</si>
  <si>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</si>
  <si>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</si>
  <si>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</si>
  <si>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</si>
  <si>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</si>
  <si>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</si>
  <si>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</si>
  <si>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</si>
  <si>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</si>
  <si>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</si>
  <si>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</si>
  <si>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</si>
  <si>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</si>
  <si>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</si>
  <si>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</si>
  <si>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</si>
  <si>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</si>
  <si>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</si>
  <si>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</si>
  <si>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</si>
  <si>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</si>
  <si>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</si>
  <si>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</si>
  <si>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</si>
  <si>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</si>
  <si>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</si>
  <si>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</si>
  <si>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</si>
  <si>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</si>
  <si>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</si>
  <si>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</si>
  <si>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</si>
  <si>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</si>
  <si>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</si>
  <si>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</si>
  <si>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</si>
  <si>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</si>
  <si>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</si>
  <si>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</si>
  <si>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</si>
  <si>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</si>
  <si>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</si>
  <si>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</si>
  <si>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</si>
  <si>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</si>
  <si>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</si>
  <si>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</si>
  <si>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</si>
  <si>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</si>
  <si>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</si>
  <si>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</si>
  <si>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</si>
  <si>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</si>
  <si>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</si>
  <si>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</si>
  <si>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</si>
  <si>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</si>
  <si>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</si>
  <si>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</si>
  <si>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</si>
  <si>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</si>
  <si>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</si>
  <si>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</si>
  <si>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</si>
  <si>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</si>
  <si>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</si>
  <si>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</si>
  <si>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</si>
  <si>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</si>
  <si>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</si>
  <si>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</si>
  <si>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</si>
  <si>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</si>
  <si>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</si>
  <si>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</si>
  <si>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</si>
  <si>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</si>
  <si>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</si>
  <si>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</si>
  <si>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</si>
  <si>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</si>
  <si>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</si>
  <si>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</si>
  <si>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</si>
  <si>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</si>
  <si>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</si>
  <si>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</si>
  <si>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</si>
  <si>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</si>
  <si>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</si>
  <si>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</si>
  <si>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</si>
  <si>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</si>
  <si>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</si>
  <si>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</si>
  <si>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</si>
  <si>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</si>
  <si>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</si>
  <si>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</si>
  <si>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</si>
  <si>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</si>
  <si>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</si>
  <si>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</si>
  <si>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</si>
  <si>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</si>
  <si>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</si>
  <si>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</si>
  <si>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</si>
  <si>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</si>
  <si>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</si>
  <si>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</si>
  <si>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</si>
  <si>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</si>
  <si>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</si>
  <si>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</si>
  <si>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</si>
  <si>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</si>
  <si>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</si>
  <si>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</si>
  <si>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</si>
  <si>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</si>
  <si>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</si>
  <si>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</si>
  <si>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</si>
  <si>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</si>
  <si>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</si>
  <si>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</si>
  <si>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</si>
  <si>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</si>
  <si>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</si>
  <si>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</si>
  <si>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</si>
  <si>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</si>
  <si>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</si>
  <si>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</si>
  <si>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</si>
  <si>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</si>
  <si>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</si>
  <si>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</si>
  <si>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</si>
  <si>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</si>
  <si>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</si>
  <si>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</si>
  <si>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</si>
  <si>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</si>
  <si>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</si>
  <si>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</si>
  <si>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</si>
  <si>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</si>
  <si>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</si>
  <si>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</si>
  <si>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</si>
  <si>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</si>
  <si>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</si>
  <si>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</si>
  <si>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</si>
  <si>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</si>
  <si>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</si>
  <si>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</si>
  <si>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</si>
  <si>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</si>
  <si>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</si>
  <si>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</si>
  <si>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</si>
  <si>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</si>
  <si>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</si>
  <si>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</si>
  <si>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</si>
  <si>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</si>
  <si>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</si>
  <si>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</si>
  <si>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</si>
  <si>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</si>
  <si>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</si>
  <si>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</si>
  <si>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</si>
  <si>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</si>
  <si>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</si>
  <si>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</si>
  <si>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</si>
  <si>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</si>
  <si>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</si>
  <si>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</si>
  <si>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</si>
  <si>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</si>
  <si>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</si>
  <si>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</si>
  <si>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</si>
  <si>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</si>
  <si>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</si>
  <si>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</si>
  <si>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</si>
  <si>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</si>
  <si>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</si>
  <si>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</si>
  <si>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</si>
  <si>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</si>
  <si>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</si>
  <si>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</si>
  <si>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</si>
  <si>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</si>
  <si>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</si>
  <si>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</si>
  <si>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</si>
  <si>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</si>
  <si>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</si>
  <si>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</si>
  <si>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</si>
  <si>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</si>
  <si>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</si>
  <si>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</si>
  <si>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</si>
  <si>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</si>
  <si>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</si>
  <si>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</si>
  <si>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</si>
  <si>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</si>
  <si>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</si>
  <si>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</si>
  <si>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</si>
  <si>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</si>
  <si>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</si>
  <si>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</si>
  <si>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</si>
  <si>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</si>
  <si>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</si>
  <si>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</si>
  <si>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</si>
  <si>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</si>
  <si>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</si>
  <si>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</si>
  <si>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</si>
  <si>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</si>
  <si>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</si>
  <si>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</si>
  <si>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</si>
  <si>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</si>
  <si>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</si>
  <si>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</si>
  <si>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</si>
  <si>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</si>
  <si>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</si>
  <si>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</si>
  <si>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</si>
  <si>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</si>
  <si>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</si>
  <si>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</si>
  <si>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</si>
  <si>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</si>
  <si>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</si>
  <si>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</si>
  <si>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</si>
  <si>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</si>
  <si>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</si>
  <si>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</si>
  <si>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</si>
  <si>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</si>
  <si>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</si>
  <si>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</si>
  <si>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</si>
  <si>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</si>
  <si>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</si>
  <si>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</si>
  <si>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</si>
  <si>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</si>
  <si>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</si>
  <si>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</si>
  <si>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</si>
  <si>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</si>
  <si>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</si>
  <si>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</si>
  <si>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</si>
  <si>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</si>
  <si>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</si>
  <si>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</si>
  <si>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</si>
  <si>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</si>
  <si>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</si>
  <si>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</si>
  <si>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</si>
  <si>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</si>
  <si>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</si>
  <si>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</si>
  <si>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</si>
  <si>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</si>
  <si>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</si>
  <si>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</si>
  <si>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</si>
  <si>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</si>
  <si>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</si>
  <si>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</si>
  <si>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</si>
  <si>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</si>
  <si>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</si>
  <si>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</si>
  <si>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</si>
  <si>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</si>
  <si>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</si>
  <si>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</si>
  <si>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</si>
  <si>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</si>
  <si>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</si>
  <si>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</si>
  <si>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</si>
  <si>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</si>
  <si>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</si>
  <si>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</si>
  <si>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</si>
  <si>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</si>
  <si>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</si>
  <si>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</si>
  <si>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</si>
  <si>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</si>
  <si>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</si>
  <si>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</si>
  <si>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</si>
  <si>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</si>
  <si>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</si>
  <si>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</si>
  <si>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</si>
  <si>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</si>
  <si>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</si>
  <si>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</si>
  <si>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</si>
  <si>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</si>
  <si>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</si>
  <si>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</si>
  <si>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</si>
  <si>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</si>
  <si>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</si>
  <si>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</si>
  <si>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</si>
  <si>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</si>
  <si>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</si>
  <si>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</si>
  <si>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</si>
  <si>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</si>
  <si>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</si>
  <si>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</si>
  <si>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</si>
  <si>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</si>
  <si>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</si>
  <si>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</si>
  <si>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</si>
  <si>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</si>
  <si>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</si>
  <si>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</si>
  <si>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</si>
  <si>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</si>
  <si>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</si>
  <si>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</si>
  <si>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</si>
  <si>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</si>
  <si>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</si>
  <si>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</si>
  <si>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</si>
  <si>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</si>
  <si>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</si>
  <si>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</si>
  <si>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</si>
  <si>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</si>
  <si>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</si>
  <si>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</si>
  <si>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</si>
  <si>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</si>
  <si>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</si>
  <si>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</si>
  <si>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</si>
  <si>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</si>
  <si>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</si>
  <si>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</si>
  <si>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</si>
  <si>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</si>
  <si>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</si>
  <si>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</si>
  <si>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</si>
  <si>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</si>
  <si>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</si>
  <si>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</si>
  <si>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</si>
  <si>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</si>
  <si>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</si>
  <si>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</si>
  <si>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</si>
  <si>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</si>
  <si>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</si>
  <si>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</si>
  <si>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</si>
  <si>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</si>
  <si>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</si>
  <si>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</si>
  <si>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</si>
  <si>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</si>
  <si>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</si>
  <si>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</si>
  <si>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</si>
  <si>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</si>
  <si>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</si>
  <si>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</si>
  <si>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</si>
  <si>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</si>
  <si>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</si>
  <si>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</si>
  <si>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</si>
  <si>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</si>
  <si>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</si>
  <si>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</si>
  <si>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</si>
  <si>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</si>
  <si>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</si>
  <si>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</si>
  <si>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</si>
  <si>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</si>
  <si>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</si>
  <si>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</si>
  <si>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</si>
  <si>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</si>
  <si>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</si>
  <si>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</si>
  <si>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</si>
  <si>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</si>
  <si>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</si>
  <si>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</si>
  <si>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</si>
  <si>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</si>
  <si>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</si>
  <si>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</si>
  <si>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</si>
  <si>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</si>
  <si>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</si>
  <si>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</si>
  <si>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</si>
  <si>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</si>
  <si>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</si>
  <si>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</si>
  <si>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</si>
  <si>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</si>
  <si>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</si>
  <si>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</si>
  <si>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</si>
  <si>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</si>
  <si>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</si>
  <si>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</si>
  <si>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</si>
  <si>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</si>
  <si>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</si>
  <si>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</si>
  <si>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</si>
  <si>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</si>
  <si>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</si>
  <si>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</si>
  <si>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</si>
  <si>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</si>
  <si>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</si>
  <si>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</si>
  <si>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</si>
  <si>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</si>
  <si>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</si>
  <si>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</si>
  <si>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</si>
  <si>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</si>
  <si>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</si>
  <si>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</si>
  <si>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</si>
  <si>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</si>
  <si>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</si>
  <si>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</si>
  <si>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</si>
  <si>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</si>
  <si>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</si>
  <si>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</si>
  <si>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</si>
  <si>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</si>
  <si>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</si>
  <si>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</si>
  <si>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</si>
  <si>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</si>
  <si>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</si>
  <si>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</si>
  <si>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</si>
  <si>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</si>
  <si>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</si>
  <si>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</si>
  <si>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</si>
  <si>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</si>
  <si>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</si>
  <si>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</si>
  <si>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</si>
  <si>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</si>
  <si>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</si>
  <si>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</si>
  <si>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</si>
  <si>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</si>
  <si>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</si>
  <si>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</si>
  <si>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</si>
  <si>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</si>
  <si>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</si>
  <si>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</si>
  <si>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</si>
  <si>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</si>
  <si>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</si>
  <si>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</si>
  <si>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</si>
  <si>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</si>
  <si>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</si>
  <si>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</si>
  <si>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</si>
  <si>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</si>
  <si>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</si>
  <si>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</si>
  <si>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</si>
  <si>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</si>
  <si>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</si>
  <si>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</si>
  <si>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</si>
  <si>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</si>
  <si>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</si>
  <si>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</si>
  <si>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</si>
  <si>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</si>
  <si>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</si>
  <si>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</si>
  <si>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</si>
  <si>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</si>
  <si>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</si>
  <si>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</si>
  <si>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</si>
  <si>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</si>
  <si>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</si>
  <si>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</si>
  <si>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</si>
  <si>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</si>
  <si>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</si>
  <si>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</si>
  <si>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</si>
  <si>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</si>
  <si>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</si>
  <si>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</si>
  <si>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</si>
  <si>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</si>
  <si>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</si>
  <si>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</si>
  <si>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</si>
  <si>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</si>
  <si>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</si>
  <si>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</si>
  <si>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</si>
  <si>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</si>
  <si>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</si>
  <si>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</si>
  <si>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</si>
  <si>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</si>
  <si>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</si>
  <si>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</si>
  <si>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</si>
  <si>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</si>
  <si>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</si>
  <si>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</si>
  <si>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</si>
  <si>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</si>
  <si>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</si>
  <si>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</si>
  <si>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</si>
  <si>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</si>
  <si>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</si>
  <si>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</si>
  <si>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</si>
  <si>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</si>
  <si>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</si>
  <si>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</si>
  <si>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</si>
  <si>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</si>
  <si>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</si>
  <si>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</si>
  <si>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</si>
  <si>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</si>
  <si>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</si>
  <si>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</si>
  <si>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</si>
  <si>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</si>
  <si>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</si>
  <si>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</si>
  <si>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</si>
  <si>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</si>
  <si>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</si>
  <si>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</si>
  <si>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</si>
  <si>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</si>
  <si>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</si>
  <si>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</si>
  <si>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</si>
  <si>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</si>
  <si>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</si>
  <si>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</si>
  <si>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</si>
  <si>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</si>
  <si>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</si>
  <si>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</si>
  <si>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</si>
  <si>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</si>
  <si>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</si>
  <si>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</si>
  <si>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</si>
  <si>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</si>
  <si>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</si>
  <si>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</si>
  <si>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</si>
  <si>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</si>
  <si>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</si>
  <si>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</si>
  <si>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</si>
  <si>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</si>
  <si>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</si>
  <si>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</si>
  <si>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</si>
  <si>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</si>
  <si>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</si>
  <si>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</si>
  <si>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</si>
  <si>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</si>
  <si>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</si>
  <si>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</si>
  <si>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</si>
  <si>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</si>
  <si>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</si>
  <si>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</si>
  <si>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</si>
  <si>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</si>
  <si>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</si>
  <si>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</si>
  <si>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</si>
  <si>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</si>
  <si>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</si>
  <si>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</si>
  <si>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</si>
  <si>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</si>
  <si>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</si>
  <si>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</si>
  <si>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</si>
  <si>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</si>
  <si>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</si>
  <si>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</si>
  <si>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</si>
  <si>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</si>
  <si>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</si>
  <si>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</si>
  <si>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</si>
  <si>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</si>
  <si>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</si>
  <si>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</si>
  <si>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</si>
  <si>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</si>
  <si>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</si>
  <si>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</si>
  <si>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</si>
  <si>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</si>
  <si>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</si>
  <si>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</si>
  <si>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</si>
  <si>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</si>
  <si>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</si>
  <si>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</si>
  <si>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</si>
  <si>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</si>
  <si>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</si>
  <si>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</si>
  <si>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</si>
  <si>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</si>
  <si>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</si>
  <si>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</si>
  <si>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</si>
  <si>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</si>
  <si>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</si>
  <si>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</si>
  <si>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</si>
  <si>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</si>
  <si>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</si>
  <si>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</si>
  <si>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</si>
  <si>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</si>
  <si>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</si>
  <si>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</si>
  <si>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</si>
  <si>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</si>
  <si>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</si>
  <si>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</si>
  <si>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</si>
  <si>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</si>
  <si>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</si>
  <si>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</si>
  <si>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</si>
  <si>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</si>
  <si>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</si>
  <si>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</si>
  <si>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</si>
  <si>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</si>
  <si>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</si>
  <si>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</si>
  <si>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</si>
  <si>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</si>
  <si>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</si>
  <si>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</si>
  <si>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</si>
  <si>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</si>
  <si>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</si>
  <si>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</si>
  <si>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</si>
  <si>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</si>
  <si>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</si>
  <si>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</si>
  <si>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</si>
  <si>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</si>
  <si>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</si>
  <si>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</si>
  <si>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</si>
  <si>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</si>
  <si>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</si>
  <si>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</si>
  <si>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</si>
  <si>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</si>
  <si>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</si>
  <si>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</si>
  <si>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</si>
  <si>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</si>
  <si>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</si>
  <si>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</si>
  <si>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</si>
  <si>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</si>
  <si>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</si>
  <si>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</si>
  <si>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</si>
  <si>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</si>
  <si>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</si>
  <si>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</si>
  <si>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</si>
  <si>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</si>
  <si>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</si>
  <si>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</si>
  <si>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</si>
  <si>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</si>
  <si>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</si>
  <si>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</si>
  <si>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</si>
  <si>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</si>
  <si>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</si>
  <si>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</si>
  <si>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</si>
  <si>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</si>
  <si>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</si>
  <si>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</si>
  <si>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</si>
  <si>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</si>
  <si>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</si>
  <si>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</si>
  <si>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</si>
  <si>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</si>
  <si>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</si>
  <si>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</si>
  <si>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</si>
  <si>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</si>
  <si>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</si>
  <si>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</si>
  <si>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</si>
  <si>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</si>
  <si>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</si>
  <si>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</si>
  <si>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</si>
  <si>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</si>
  <si>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</si>
  <si>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</si>
  <si>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</si>
  <si>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</si>
  <si>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</si>
  <si>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</si>
  <si>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</si>
  <si>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</si>
  <si>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</si>
  <si>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</si>
  <si>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</si>
  <si>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</si>
  <si>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</si>
  <si>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</si>
  <si>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</si>
  <si>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</si>
  <si>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</si>
  <si>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</si>
  <si>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</si>
  <si>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</si>
  <si>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</si>
  <si>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</si>
  <si>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</si>
  <si>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</si>
  <si>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</si>
  <si>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</si>
  <si>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</si>
  <si>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</si>
  <si>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</si>
  <si>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</si>
  <si>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</si>
  <si>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</si>
  <si>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</si>
  <si>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</si>
  <si>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</si>
  <si>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</si>
  <si>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</si>
  <si>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</si>
  <si>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</si>
  <si>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</si>
  <si>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</si>
  <si>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</si>
  <si>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</si>
  <si>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</si>
  <si>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</si>
  <si>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</si>
  <si>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</si>
  <si>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</si>
  <si>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</si>
  <si>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</si>
  <si>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</si>
  <si>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</si>
  <si>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</si>
  <si>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</si>
  <si>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</si>
  <si>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</si>
  <si>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</si>
  <si>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</si>
  <si>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</si>
  <si>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</si>
  <si>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</si>
  <si>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</si>
  <si>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</si>
  <si>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</si>
  <si>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</si>
  <si>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</si>
  <si>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</si>
  <si>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</si>
  <si>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</si>
  <si>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</si>
  <si>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</si>
  <si>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</si>
  <si>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</si>
  <si>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</si>
  <si>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</si>
  <si>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</si>
  <si>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</si>
  <si>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</si>
  <si>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</si>
  <si>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</si>
  <si>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</si>
  <si>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</si>
  <si>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</si>
  <si>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</si>
  <si>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</si>
  <si>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</si>
  <si>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</si>
  <si>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</si>
  <si>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</si>
  <si>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</si>
  <si>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</si>
  <si>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</si>
  <si>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</si>
  <si>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</si>
  <si>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</si>
  <si>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</si>
  <si>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</si>
  <si>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</si>
  <si>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</si>
  <si>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</si>
  <si>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</si>
  <si>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</si>
  <si>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</si>
  <si>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</si>
  <si>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</si>
  <si>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</si>
  <si>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</si>
  <si>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</si>
  <si>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</si>
  <si>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</si>
  <si>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</si>
  <si>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</si>
  <si>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</si>
  <si>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</si>
  <si>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</si>
  <si>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</si>
  <si>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</si>
  <si>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</si>
  <si>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</si>
  <si>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</si>
  <si>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</si>
  <si>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</si>
  <si>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</si>
  <si>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</si>
  <si>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</si>
  <si>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</si>
  <si>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</si>
  <si>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</si>
  <si>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</si>
  <si>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</si>
  <si>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</si>
  <si>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</si>
  <si>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</si>
  <si>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</si>
  <si>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</si>
  <si>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</si>
  <si>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</si>
  <si>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</si>
  <si>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</si>
  <si>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</si>
  <si>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</si>
  <si>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</si>
  <si>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</si>
  <si>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</si>
  <si>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</si>
  <si>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</si>
  <si>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</si>
  <si>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</si>
  <si>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</si>
  <si>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</si>
  <si>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</si>
  <si>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</si>
  <si>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</si>
  <si>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</si>
  <si>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</si>
  <si>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</si>
  <si>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</si>
  <si>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</si>
  <si>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</si>
  <si>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</si>
  <si>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</si>
  <si>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</si>
  <si>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</si>
  <si>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</si>
  <si>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</si>
  <si>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</si>
  <si>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</si>
  <si>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</si>
  <si>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</si>
  <si>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</si>
  <si>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</si>
  <si>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</si>
  <si>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</si>
  <si>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</si>
  <si>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</si>
  <si>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</si>
  <si>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</si>
  <si>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</si>
  <si>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</si>
  <si>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</si>
  <si>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</si>
  <si>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</si>
  <si>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</si>
  <si>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</si>
  <si>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</si>
  <si>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</si>
  <si>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</si>
  <si>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</si>
  <si>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</si>
  <si>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</si>
  <si>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</si>
  <si>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</si>
  <si>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</si>
  <si>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</si>
  <si>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</si>
  <si>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</si>
  <si>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</si>
  <si>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</si>
  <si>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</si>
  <si>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</si>
  <si>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</si>
  <si>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</si>
  <si>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</si>
  <si>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</si>
  <si>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</si>
  <si>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</si>
  <si>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</si>
  <si>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</si>
  <si>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</si>
  <si>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</si>
  <si>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</si>
  <si>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</si>
  <si>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</si>
  <si>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</si>
  <si>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</si>
  <si>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</si>
  <si>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</si>
  <si>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</si>
  <si>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</si>
  <si>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</si>
  <si>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</si>
  <si>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</si>
  <si>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</si>
  <si>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</si>
  <si>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</si>
  <si>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</si>
  <si>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</si>
  <si>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</si>
  <si>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</si>
  <si>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</si>
  <si>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</si>
  <si>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</si>
  <si>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</si>
  <si>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</si>
  <si>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</si>
  <si>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</si>
  <si>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</si>
  <si>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</si>
  <si>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</si>
  <si>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</si>
  <si>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</si>
  <si>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</si>
  <si>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</si>
  <si>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</si>
  <si>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</si>
  <si>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</si>
  <si>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</si>
  <si>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</si>
  <si>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</si>
  <si>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</si>
  <si>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</si>
  <si>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</si>
  <si>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</si>
  <si>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</si>
  <si>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</si>
  <si>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</si>
  <si>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</si>
  <si>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</si>
  <si>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</si>
  <si>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</si>
  <si>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</si>
  <si>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</si>
  <si>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</si>
  <si>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</si>
  <si>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</si>
  <si>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</si>
  <si>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</si>
  <si>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</si>
  <si>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</si>
  <si>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</si>
  <si>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</si>
  <si>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</si>
  <si>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</si>
  <si>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</si>
  <si>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</si>
  <si>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</si>
  <si>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</si>
  <si>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</si>
  <si>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</si>
  <si>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</si>
  <si>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</si>
  <si>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</si>
  <si>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</si>
  <si>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</si>
  <si>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</si>
  <si>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</si>
  <si>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</si>
  <si>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</si>
  <si>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</si>
  <si>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</si>
  <si>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</si>
  <si>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</si>
  <si>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</si>
  <si>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</si>
  <si>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</si>
  <si>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</si>
  <si>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</si>
  <si>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</si>
  <si>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</si>
  <si>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</si>
  <si>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</si>
  <si>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</si>
  <si>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</si>
  <si>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</si>
  <si>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</si>
  <si>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</si>
  <si>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</si>
  <si>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</si>
  <si>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</si>
  <si>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</si>
  <si>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</si>
  <si>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</si>
  <si>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</si>
  <si>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</si>
  <si>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</si>
  <si>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</si>
  <si>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</si>
  <si>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</si>
  <si>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</si>
  <si>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</si>
  <si>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</si>
  <si>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</si>
  <si>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</si>
  <si>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</si>
  <si>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</si>
  <si>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</si>
  <si>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</si>
  <si>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</si>
  <si>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</si>
  <si>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</si>
  <si>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</si>
  <si>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</si>
  <si>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</si>
  <si>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</si>
  <si>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</si>
  <si>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</si>
  <si>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</si>
  <si>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</si>
  <si>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</si>
  <si>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</si>
  <si>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</si>
  <si>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</si>
  <si>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</si>
  <si>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</si>
  <si>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</si>
  <si>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</si>
  <si>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</si>
  <si>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</si>
  <si>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</si>
  <si>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</si>
  <si>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</si>
  <si>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</si>
  <si>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</si>
  <si>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</si>
  <si>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</si>
  <si>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</si>
  <si>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</si>
  <si>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</si>
  <si>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</si>
  <si>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</si>
  <si>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</si>
  <si>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</si>
  <si>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</si>
  <si>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</si>
  <si>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</si>
  <si>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</si>
  <si>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</si>
  <si>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</si>
  <si>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</si>
  <si>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</si>
  <si>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</si>
  <si>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</si>
  <si>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</si>
  <si>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</si>
  <si>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</si>
  <si>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</si>
  <si>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</si>
  <si>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</si>
  <si>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</si>
  <si>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</si>
  <si>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</si>
  <si>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</si>
  <si>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</si>
  <si>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</si>
  <si>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</si>
  <si>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</si>
  <si>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</si>
  <si>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</si>
  <si>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</si>
  <si>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</si>
  <si>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</si>
  <si>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</si>
  <si>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</si>
  <si>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</si>
  <si>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</si>
  <si>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</si>
  <si>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</si>
  <si>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</si>
  <si>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</si>
  <si>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</si>
  <si>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</si>
  <si>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</si>
  <si>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</si>
  <si>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</si>
  <si>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</si>
  <si>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</si>
  <si>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</si>
  <si>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</si>
  <si>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</si>
  <si>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</si>
  <si>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</si>
  <si>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</si>
  <si>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</si>
  <si>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</si>
  <si>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</si>
  <si>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</si>
  <si>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</si>
  <si>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</si>
  <si>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</si>
  <si>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</si>
  <si>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</si>
  <si>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</si>
  <si>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</si>
  <si>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</si>
  <si>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</si>
  <si>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</si>
  <si>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</si>
  <si>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</si>
  <si>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</si>
  <si>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</si>
  <si>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</si>
  <si>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</si>
  <si>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</si>
  <si>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</si>
  <si>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</si>
  <si>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</si>
  <si>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</si>
  <si>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</si>
  <si>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</si>
  <si>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</si>
  <si>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</si>
  <si>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</si>
  <si>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</si>
  <si>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</si>
  <si>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</si>
  <si>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</si>
  <si>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</si>
  <si>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</si>
  <si>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</si>
  <si>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</si>
  <si>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</si>
  <si>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</si>
  <si>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</si>
  <si>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</si>
  <si>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</si>
  <si>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</si>
  <si>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</si>
  <si>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</si>
  <si>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</si>
  <si>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</si>
  <si>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</si>
  <si>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</si>
  <si>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</si>
  <si>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</si>
  <si>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</si>
  <si>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</si>
  <si>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</si>
  <si>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</si>
  <si>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</si>
  <si>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</si>
  <si>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</si>
  <si>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</si>
  <si>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</si>
  <si>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</si>
  <si>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</si>
  <si>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</si>
  <si>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</si>
  <si>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</si>
  <si>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</si>
  <si>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</si>
  <si>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</si>
  <si>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</si>
  <si>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</si>
  <si>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</si>
  <si>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</si>
  <si>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</si>
  <si>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</si>
  <si>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</si>
  <si>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</si>
  <si>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</si>
  <si>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</si>
  <si>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</si>
  <si>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</si>
  <si>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</si>
  <si>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</si>
  <si>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</si>
  <si>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</si>
  <si>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</si>
  <si>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</si>
  <si>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</si>
  <si>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</si>
  <si>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</si>
  <si>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</si>
  <si>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</si>
  <si>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</si>
  <si>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</si>
  <si>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</si>
  <si>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</si>
  <si>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</si>
  <si>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</si>
  <si>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</si>
  <si>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</si>
  <si>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</si>
  <si>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</si>
  <si>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</si>
  <si>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</si>
  <si>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</si>
  <si>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</si>
  <si>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</si>
  <si>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</si>
  <si>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</si>
  <si>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</si>
  <si>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</si>
  <si>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</si>
  <si>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</si>
  <si>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</si>
  <si>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</si>
  <si>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</si>
  <si>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</si>
  <si>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</si>
  <si>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</si>
  <si>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</si>
  <si>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</si>
  <si>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</si>
  <si>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</si>
  <si>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</si>
  <si>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</si>
  <si>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</si>
  <si>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</si>
  <si>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</si>
  <si>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</si>
  <si>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</si>
  <si>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</si>
  <si>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</si>
  <si>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</si>
  <si>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</si>
  <si>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</si>
  <si>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</si>
  <si>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</si>
  <si>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</si>
  <si>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</si>
  <si>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</si>
  <si>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</si>
  <si>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</si>
  <si>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</si>
  <si>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</si>
  <si>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</si>
  <si>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</si>
  <si>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</si>
  <si>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</si>
  <si>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</si>
  <si>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</si>
  <si>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</si>
  <si>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</si>
  <si>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</si>
  <si>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</si>
  <si>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</si>
  <si>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</si>
  <si>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</si>
  <si>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</si>
  <si>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</si>
  <si>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</si>
  <si>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</si>
  <si>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</si>
  <si>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</si>
  <si>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</si>
  <si>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</si>
  <si>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</si>
  <si>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</si>
  <si>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</si>
  <si>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</si>
  <si>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</si>
  <si>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</si>
  <si>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</si>
  <si>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</si>
  <si>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</si>
  <si>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</si>
  <si>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</si>
  <si>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</si>
  <si>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</si>
  <si>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</si>
  <si>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</si>
  <si>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</si>
  <si>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</si>
  <si>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</si>
  <si>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</si>
  <si>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</si>
  <si>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</si>
  <si>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</si>
  <si>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</si>
  <si>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</si>
  <si>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</si>
  <si>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</si>
  <si>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</si>
  <si>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</si>
  <si>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</si>
  <si>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</si>
  <si>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</si>
  <si>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</si>
  <si>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</si>
  <si>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</si>
  <si>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</si>
  <si>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</si>
  <si>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</si>
  <si>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</si>
  <si>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</si>
  <si>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</si>
  <si>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</si>
  <si>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</si>
  <si>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</si>
  <si>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</si>
  <si>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</si>
  <si>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</si>
  <si>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</si>
  <si>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</si>
  <si>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</si>
  <si>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</si>
  <si>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</si>
  <si>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</si>
  <si>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</si>
  <si>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</si>
  <si>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</si>
  <si>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</si>
  <si>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</si>
  <si>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</si>
  <si>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</si>
  <si>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</si>
  <si>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</si>
  <si>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</si>
  <si>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</si>
  <si>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</si>
  <si>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</si>
  <si>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</si>
  <si>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</si>
  <si>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</si>
  <si>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</si>
  <si>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</si>
  <si>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</si>
  <si>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</si>
  <si>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</si>
  <si>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</si>
  <si>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</si>
  <si>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</si>
  <si>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</si>
  <si>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</si>
  <si>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</si>
  <si>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</si>
  <si>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</si>
  <si>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</si>
  <si>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</si>
  <si>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</si>
  <si>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</si>
  <si>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</si>
  <si>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</si>
  <si>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</si>
  <si>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</si>
  <si>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</si>
  <si>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</si>
  <si>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</si>
  <si>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</si>
  <si>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</si>
  <si>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</si>
  <si>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</si>
  <si>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</si>
  <si>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</si>
  <si>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</si>
  <si>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</si>
  <si>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</si>
  <si>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</si>
  <si>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</si>
  <si>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</si>
  <si>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</si>
  <si>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</si>
  <si>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</si>
  <si>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</si>
  <si>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</si>
  <si>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</si>
  <si>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</si>
  <si>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</si>
  <si>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</si>
  <si>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</si>
  <si>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</si>
  <si>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</si>
  <si>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</si>
  <si>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</si>
  <si>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</si>
  <si>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</si>
  <si>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</si>
  <si>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</si>
  <si>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</si>
  <si>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</si>
  <si>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</si>
  <si>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</si>
  <si>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</si>
  <si>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</si>
  <si>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</si>
  <si>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</si>
  <si>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</si>
  <si>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</si>
  <si>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</si>
  <si>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</si>
  <si>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</si>
  <si>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</si>
  <si>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</si>
  <si>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</si>
  <si>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</si>
  <si>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</si>
  <si>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</si>
  <si>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</si>
  <si>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</si>
  <si>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</si>
  <si>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</si>
  <si>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</si>
  <si>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</si>
  <si>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</si>
  <si>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</si>
  <si>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</si>
  <si>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</si>
  <si>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</si>
  <si>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</si>
  <si>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</si>
  <si>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</si>
  <si>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</si>
  <si>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</si>
  <si>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</si>
  <si>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</si>
  <si>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</si>
  <si>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</si>
  <si>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</si>
  <si>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</si>
  <si>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</si>
  <si>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</si>
  <si>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</si>
  <si>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</si>
  <si>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</si>
  <si>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</si>
  <si>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</si>
  <si>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</si>
  <si>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</si>
  <si>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</si>
  <si>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</si>
  <si>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</si>
  <si>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</si>
  <si>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</si>
  <si>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</si>
  <si>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</si>
  <si>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</si>
  <si>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</si>
  <si>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</si>
  <si>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</si>
  <si>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</si>
  <si>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</si>
  <si>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</si>
  <si>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</si>
  <si>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</si>
  <si>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</si>
  <si>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</si>
  <si>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</si>
  <si>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</si>
  <si>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</si>
  <si>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</si>
  <si>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</si>
  <si>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</si>
  <si>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</si>
  <si>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</si>
  <si>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</si>
  <si>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</si>
  <si>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</si>
  <si>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</si>
  <si>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</si>
  <si>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</si>
  <si>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</si>
  <si>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</si>
  <si>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</si>
  <si>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</si>
  <si>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</si>
  <si>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</si>
  <si>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</si>
  <si>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</si>
  <si>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</si>
  <si>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</si>
  <si>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</si>
  <si>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</si>
  <si>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</si>
  <si>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</si>
  <si>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</si>
  <si>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</si>
  <si>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</si>
  <si>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</si>
  <si>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</si>
  <si>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</si>
  <si>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</si>
  <si>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</si>
  <si>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</si>
  <si>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</si>
  <si>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</si>
  <si>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</si>
  <si>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</si>
  <si>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</si>
  <si>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</si>
  <si>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</si>
  <si>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</si>
  <si>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</si>
  <si>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</si>
  <si>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</si>
  <si>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</si>
  <si>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</si>
  <si>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</si>
  <si>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</si>
  <si>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</si>
  <si>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</si>
  <si>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</si>
  <si>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</si>
  <si>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</si>
  <si>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</si>
  <si>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</si>
  <si>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</si>
  <si>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</si>
  <si>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</si>
  <si>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</si>
  <si>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</si>
  <si>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</si>
  <si>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</si>
  <si>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</si>
  <si>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</si>
  <si>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</si>
  <si>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</si>
  <si>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</si>
  <si>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</si>
  <si>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</si>
  <si>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</si>
  <si>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</si>
  <si>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</si>
  <si>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</si>
  <si>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</si>
  <si>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</si>
  <si>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</si>
  <si>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</si>
  <si>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</si>
  <si>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</si>
  <si>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</si>
  <si>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</si>
  <si>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</si>
  <si>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</si>
  <si>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</si>
  <si>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</si>
  <si>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</si>
  <si>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</si>
  <si>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</si>
  <si>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</si>
  <si>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</si>
  <si>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</si>
  <si>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</si>
  <si>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</si>
  <si>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</si>
  <si>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</si>
  <si>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</si>
  <si>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</si>
  <si>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</si>
  <si>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</si>
  <si>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</si>
  <si>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</si>
  <si>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</si>
  <si>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</si>
  <si>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</si>
  <si>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</si>
  <si>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</si>
  <si>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</si>
  <si>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</si>
  <si>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</si>
  <si>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</si>
  <si>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</si>
  <si>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</si>
  <si>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</si>
  <si>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</si>
  <si>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</si>
  <si>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</si>
  <si>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</si>
  <si>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</si>
  <si>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</si>
  <si>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</si>
  <si>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</si>
  <si>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</si>
  <si>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</si>
  <si>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</si>
  <si>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</si>
  <si>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</si>
  <si>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</si>
  <si>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</si>
  <si>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</si>
  <si>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</si>
  <si>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</si>
  <si>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</si>
  <si>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</si>
  <si>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</si>
  <si>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</si>
  <si>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</si>
  <si>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</si>
  <si>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</si>
  <si>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</si>
  <si>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</si>
  <si>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</si>
  <si>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</si>
  <si>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</si>
  <si>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</si>
  <si>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</si>
  <si>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</si>
  <si>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</si>
  <si>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</si>
  <si>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</si>
  <si>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</si>
  <si>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</si>
  <si>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</si>
  <si>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</si>
  <si>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</si>
  <si>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</si>
  <si>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</si>
  <si>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</si>
  <si>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</si>
  <si>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</si>
  <si>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</si>
  <si>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</si>
  <si>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</si>
  <si>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</si>
  <si>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</si>
  <si>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</si>
  <si>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</si>
  <si>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</si>
  <si>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</si>
  <si>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</si>
  <si>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</si>
  <si>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</si>
  <si>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</si>
  <si>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</si>
  <si>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</si>
  <si>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</si>
  <si>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</si>
  <si>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</si>
  <si>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</si>
  <si>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</si>
  <si>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</si>
  <si>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</si>
  <si>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</si>
  <si>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</si>
  <si>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</si>
  <si>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</si>
  <si>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</si>
  <si>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</si>
  <si>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</si>
  <si>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</si>
  <si>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</si>
  <si>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</si>
  <si>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</si>
  <si>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</si>
  <si>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</si>
  <si>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</si>
  <si>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</si>
  <si>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</si>
  <si>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</si>
  <si>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</si>
  <si>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</si>
  <si>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</si>
  <si>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</si>
  <si>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</si>
  <si>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</si>
  <si>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</si>
  <si>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</si>
  <si>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</si>
  <si>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</si>
  <si>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</si>
  <si>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</si>
  <si>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</si>
  <si>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</si>
  <si>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</si>
  <si>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</si>
  <si>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</si>
  <si>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</si>
  <si>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</si>
  <si>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</si>
  <si>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</si>
  <si>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</si>
  <si>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</si>
  <si>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</si>
  <si>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</si>
  <si>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</si>
  <si>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</si>
  <si>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</si>
  <si>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</si>
  <si>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</si>
  <si>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</si>
  <si>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</si>
  <si>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</si>
  <si>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</si>
  <si>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</si>
  <si>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</si>
  <si>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</si>
  <si>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</si>
  <si>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</si>
  <si>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</si>
  <si>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</si>
  <si>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</si>
  <si>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</si>
  <si>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</si>
  <si>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</si>
  <si>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</si>
  <si>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</si>
  <si>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</si>
  <si>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</si>
  <si>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</si>
  <si>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</si>
  <si>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</si>
  <si>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</si>
  <si>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</si>
  <si>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</si>
  <si>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</si>
  <si>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</si>
  <si>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</si>
  <si>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</si>
  <si>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</si>
  <si>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</si>
  <si>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</si>
  <si>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</si>
  <si>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</si>
  <si>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</si>
  <si>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</si>
  <si>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</si>
  <si>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</si>
  <si>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</si>
  <si>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</si>
  <si>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</si>
  <si>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</si>
  <si>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</si>
  <si>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</si>
  <si>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</si>
  <si>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</si>
  <si>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</si>
  <si>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</si>
  <si>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</si>
  <si>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</si>
  <si>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</si>
  <si>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</si>
  <si>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</si>
  <si>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</si>
  <si>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</si>
  <si>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</si>
  <si>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</si>
  <si>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</si>
  <si>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</si>
  <si>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</si>
  <si>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</si>
  <si>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</si>
  <si>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</si>
  <si>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</si>
  <si>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</si>
  <si>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</si>
  <si>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</si>
  <si>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</si>
  <si>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</si>
  <si>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</si>
  <si>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</si>
  <si>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</si>
  <si>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</si>
  <si>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</si>
  <si>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</si>
  <si>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</si>
  <si>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</si>
  <si>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</si>
  <si>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</si>
  <si>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</si>
  <si>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</si>
  <si>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</si>
  <si>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</si>
  <si>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</si>
  <si>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</si>
  <si>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</si>
  <si>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</si>
  <si>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</si>
  <si>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</si>
  <si>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</si>
  <si>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</si>
  <si>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</si>
  <si>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</si>
  <si>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</si>
  <si>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</si>
  <si>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</si>
  <si>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</si>
  <si>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</si>
  <si>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</si>
  <si>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</si>
  <si>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</si>
  <si>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</si>
  <si>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</si>
  <si>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</si>
  <si>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</si>
  <si>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</si>
  <si>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</si>
  <si>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</si>
  <si>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</si>
  <si>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</si>
  <si>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</si>
  <si>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</si>
  <si>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</si>
  <si>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</si>
  <si>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</si>
  <si>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</si>
  <si>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</si>
  <si>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</si>
  <si>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</si>
  <si>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</si>
  <si>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</si>
  <si>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</si>
  <si>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</si>
  <si>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</si>
  <si>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</si>
  <si>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</si>
  <si>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</si>
  <si>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</si>
  <si>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</si>
  <si>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</si>
  <si>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</si>
  <si>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</si>
  <si>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</si>
  <si>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</si>
  <si>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</si>
  <si>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</si>
  <si>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</si>
  <si>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</si>
  <si>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</si>
  <si>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</si>
  <si>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</si>
  <si>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</si>
  <si>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</si>
  <si>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</si>
  <si>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</si>
  <si>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</si>
  <si>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</si>
  <si>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</si>
  <si>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</si>
  <si>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</si>
  <si>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</si>
  <si>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</si>
  <si>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</si>
  <si>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</si>
  <si>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</si>
  <si>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</si>
  <si>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</si>
  <si>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</si>
  <si>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</si>
  <si>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</si>
  <si>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</si>
  <si>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</si>
  <si>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</si>
  <si>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</si>
  <si>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</si>
  <si>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</si>
  <si>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</si>
  <si>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</si>
  <si>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</si>
  <si>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</si>
  <si>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</si>
  <si>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</si>
  <si>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</si>
  <si>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</si>
  <si>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</si>
  <si>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</si>
  <si>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</si>
  <si>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</si>
  <si>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</si>
  <si>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</si>
  <si>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</si>
  <si>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</si>
  <si>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</si>
  <si>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</si>
  <si>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</si>
  <si>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</si>
  <si>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</si>
  <si>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</si>
  <si>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</si>
  <si>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</si>
  <si>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</si>
  <si>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</si>
  <si>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</si>
  <si>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</si>
  <si>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</si>
  <si>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</si>
  <si>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</si>
  <si>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</si>
  <si>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</si>
  <si>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</si>
  <si>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</si>
  <si>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</si>
  <si>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</si>
  <si>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</si>
  <si>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</si>
  <si>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</si>
  <si>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</si>
  <si>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</si>
  <si>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</si>
  <si>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</si>
  <si>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</si>
  <si>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</si>
  <si>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</si>
  <si>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</si>
  <si>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</si>
  <si>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</si>
  <si>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</si>
  <si>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</si>
  <si>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</si>
  <si>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</si>
  <si>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</si>
  <si>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</si>
  <si>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</si>
  <si>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</si>
  <si>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</si>
  <si>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</si>
  <si>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</si>
  <si>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</si>
  <si>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</si>
  <si>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</si>
  <si>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</si>
  <si>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</si>
  <si>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</si>
  <si>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</si>
  <si>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</si>
  <si>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</si>
  <si>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</si>
  <si>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</si>
  <si>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</si>
  <si>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</si>
  <si>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</si>
  <si>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</si>
  <si>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</si>
  <si>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</si>
  <si>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</si>
  <si>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</si>
  <si>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</si>
  <si>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</si>
  <si>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</si>
  <si>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</si>
  <si>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</si>
  <si>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</si>
  <si>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</si>
  <si>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</si>
  <si>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</si>
  <si>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</si>
  <si>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</si>
  <si>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</si>
  <si>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</si>
  <si>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</si>
  <si>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</si>
  <si>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</si>
  <si>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</si>
  <si>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</si>
  <si>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</si>
  <si>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</si>
  <si>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</si>
  <si>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</si>
  <si>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</si>
  <si>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</si>
  <si>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</si>
  <si>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</si>
  <si>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</si>
  <si>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</si>
  <si>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</si>
  <si>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</si>
  <si>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</si>
  <si>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</si>
  <si>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</si>
  <si>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</si>
  <si>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</si>
  <si>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</si>
  <si>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</si>
  <si>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</si>
  <si>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</si>
  <si>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</si>
  <si>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</si>
  <si>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</si>
  <si>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</si>
  <si>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</si>
  <si>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</si>
  <si>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</si>
  <si>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</si>
  <si>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</si>
  <si>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</si>
  <si>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</si>
  <si>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</si>
  <si>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</si>
  <si>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</si>
  <si>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</si>
  <si>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</si>
  <si>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</si>
  <si>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</si>
  <si>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</si>
  <si>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</si>
  <si>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</si>
  <si>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</si>
  <si>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</si>
  <si>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</si>
  <si>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</si>
  <si>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</si>
  <si>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</si>
  <si>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</si>
  <si>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</si>
  <si>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</si>
  <si>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</si>
  <si>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</si>
  <si>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</si>
  <si>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</si>
  <si>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</si>
  <si>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</si>
  <si>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</si>
  <si>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</si>
  <si>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</si>
  <si>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</si>
  <si>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</si>
  <si>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</si>
  <si>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</si>
  <si>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</si>
  <si>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</si>
  <si>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</si>
  <si>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</si>
  <si>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</si>
  <si>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</si>
  <si>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</si>
  <si>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</si>
  <si>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</si>
  <si>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</si>
  <si>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</si>
  <si>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</si>
  <si>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</si>
  <si>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</si>
  <si>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</si>
  <si>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</si>
  <si>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</si>
  <si>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</si>
  <si>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</si>
  <si>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</si>
  <si>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</si>
  <si>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</si>
  <si>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</si>
  <si>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</si>
  <si>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</si>
  <si>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</si>
  <si>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</si>
  <si>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</si>
  <si>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</si>
  <si>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</si>
  <si>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</si>
  <si>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</si>
  <si>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</si>
  <si>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</si>
  <si>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</si>
  <si>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</si>
  <si>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</si>
  <si>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</si>
  <si>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</si>
  <si>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</si>
  <si>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</si>
  <si>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</si>
  <si>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</si>
  <si>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</si>
  <si>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</si>
  <si>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</si>
  <si>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</si>
  <si>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</si>
  <si>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</si>
  <si>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</si>
  <si>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</si>
  <si>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</si>
  <si>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</si>
  <si>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</si>
  <si>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</si>
  <si>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</si>
  <si>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</si>
  <si>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</si>
  <si>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</si>
  <si>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</si>
  <si>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</si>
  <si>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</si>
  <si>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</si>
  <si>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</si>
  <si>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</si>
  <si>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</si>
  <si>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</si>
  <si>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</si>
  <si>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</si>
  <si>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</si>
  <si>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</si>
  <si>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</si>
  <si>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</si>
  <si>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</si>
  <si>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</si>
  <si>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</si>
  <si>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</si>
  <si>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</si>
  <si>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</si>
  <si>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</si>
  <si>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</si>
  <si>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</si>
  <si>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</si>
  <si>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</si>
  <si>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</si>
  <si>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</si>
  <si>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</si>
  <si>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</si>
  <si>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</si>
  <si>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</si>
  <si>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</si>
  <si>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</si>
  <si>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</si>
  <si>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</si>
  <si>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</si>
  <si>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</si>
  <si>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</si>
  <si>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</si>
  <si>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</si>
  <si>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</si>
  <si>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</si>
  <si>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</si>
  <si>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</si>
  <si>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</si>
  <si>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</si>
  <si>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</si>
  <si>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</si>
  <si>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</si>
  <si>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</si>
  <si>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</si>
  <si>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</si>
  <si>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</si>
  <si>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</si>
  <si>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</si>
  <si>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</si>
  <si>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</si>
  <si>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</si>
  <si>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</si>
  <si>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</si>
  <si>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</si>
  <si>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</si>
  <si>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</si>
  <si>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</si>
  <si>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</si>
  <si>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</si>
  <si>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</si>
  <si>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</si>
  <si>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</si>
  <si>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</si>
  <si>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</si>
  <si>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</si>
  <si>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</si>
  <si>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</si>
  <si>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</si>
  <si>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</si>
  <si>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</si>
  <si>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</si>
  <si>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</si>
  <si>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</si>
  <si>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</si>
  <si>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</si>
  <si>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</si>
  <si>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</si>
  <si>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</si>
  <si>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</si>
  <si>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</si>
  <si>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</si>
  <si>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</si>
  <si>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</si>
  <si>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</si>
  <si>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</si>
  <si>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</si>
  <si>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</si>
  <si>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</si>
  <si>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</si>
  <si>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</si>
  <si>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</si>
  <si>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</si>
  <si>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</si>
  <si>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</si>
  <si>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</si>
  <si>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</si>
  <si>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</si>
  <si>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</si>
  <si>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</si>
  <si>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</si>
  <si>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</si>
  <si>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</si>
  <si>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</si>
  <si>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</si>
  <si>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</si>
  <si>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</si>
  <si>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</si>
  <si>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</si>
  <si>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</si>
  <si>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</si>
  <si>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</si>
  <si>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</si>
  <si>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</si>
  <si>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</si>
  <si>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</si>
  <si>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</si>
  <si>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</si>
  <si>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</si>
  <si>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</si>
  <si>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</si>
  <si>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</si>
  <si>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</si>
  <si>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</si>
  <si>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</si>
  <si>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</si>
  <si>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</si>
  <si>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</si>
  <si>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</si>
  <si>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</si>
  <si>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</si>
  <si>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</si>
  <si>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</si>
  <si>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</si>
  <si>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</si>
  <si>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</si>
  <si>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</si>
  <si>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</si>
  <si>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</si>
  <si>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</si>
  <si>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</si>
  <si>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</si>
  <si>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</si>
  <si>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</si>
  <si>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</si>
  <si>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</si>
  <si>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</si>
  <si>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</si>
  <si>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</si>
  <si>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</si>
  <si>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</si>
  <si>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</si>
  <si>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</si>
  <si>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</si>
  <si>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</si>
  <si>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</si>
  <si>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</si>
  <si>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</si>
  <si>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</si>
  <si>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</si>
  <si>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</si>
  <si>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</si>
  <si>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</si>
  <si>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</si>
  <si>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</si>
  <si>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</si>
  <si>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</si>
  <si>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</si>
  <si>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</si>
  <si>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</si>
  <si>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</si>
  <si>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</si>
  <si>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</si>
  <si>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</si>
  <si>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</si>
  <si>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</si>
  <si>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</si>
  <si>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</si>
  <si>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</si>
  <si>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</si>
  <si>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</si>
  <si>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</si>
  <si>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</si>
  <si>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</si>
  <si>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</si>
  <si>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</si>
  <si>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</si>
  <si>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</si>
  <si>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</si>
  <si>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</si>
  <si>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</si>
  <si>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</si>
  <si>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</si>
  <si>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</si>
  <si>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</si>
  <si>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</si>
  <si>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</si>
  <si>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</si>
  <si>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</si>
  <si>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</si>
  <si>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</si>
  <si>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</si>
  <si>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</si>
  <si>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</si>
  <si>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</si>
  <si>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</si>
  <si>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</si>
  <si>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</si>
  <si>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</si>
  <si>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</si>
  <si>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</si>
  <si>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</si>
  <si>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</si>
  <si>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</si>
  <si>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</si>
  <si>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</si>
  <si>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</si>
  <si>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</si>
  <si>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</si>
  <si>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</si>
  <si>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</si>
  <si>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</si>
  <si>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</si>
  <si>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</si>
  <si>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</si>
  <si>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</si>
  <si>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</si>
  <si>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</si>
  <si>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</si>
  <si>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</si>
  <si>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</si>
  <si>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</si>
  <si>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</si>
  <si>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</si>
  <si>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</si>
  <si>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</si>
  <si>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</si>
  <si>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</si>
  <si>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</si>
  <si>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</si>
  <si>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</si>
  <si>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</si>
  <si>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</si>
  <si>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</si>
  <si>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</si>
  <si>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</si>
  <si>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</si>
  <si>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</si>
  <si>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</si>
  <si>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</si>
  <si>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</si>
  <si>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</si>
  <si>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</si>
  <si>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</si>
  <si>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</si>
  <si>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</si>
  <si>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</si>
  <si>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</si>
  <si>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</si>
  <si>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</si>
  <si>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</si>
  <si>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</si>
  <si>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</si>
  <si>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</si>
  <si>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</si>
  <si>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</si>
  <si>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</si>
  <si>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</si>
  <si>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</si>
  <si>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</si>
  <si>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</si>
  <si>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</si>
  <si>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</si>
  <si>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</si>
  <si>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</si>
  <si>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</si>
  <si>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</si>
  <si>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</si>
  <si>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</si>
  <si>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</si>
  <si>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</si>
  <si>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</si>
  <si>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</si>
  <si>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</si>
  <si>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</si>
  <si>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</si>
  <si>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</si>
  <si>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</si>
  <si>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</si>
  <si>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</si>
  <si>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</si>
  <si>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</si>
  <si>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</si>
  <si>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</si>
  <si>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</si>
  <si>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</si>
  <si>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</si>
  <si>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</si>
  <si>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</si>
  <si>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</si>
  <si>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</si>
  <si>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</si>
  <si>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</si>
  <si>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</si>
  <si>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</si>
  <si>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</si>
  <si>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</si>
  <si>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</si>
  <si>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</si>
  <si>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</si>
  <si>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</si>
  <si>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</si>
  <si>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</si>
  <si>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</si>
  <si>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</si>
  <si>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</si>
  <si>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</si>
  <si>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</si>
  <si>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</si>
  <si>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</si>
  <si>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</si>
  <si>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</si>
  <si>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</si>
  <si>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</si>
  <si>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</si>
  <si>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</si>
  <si>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</si>
  <si>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</si>
  <si>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</si>
  <si>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</si>
  <si>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</si>
  <si>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</si>
  <si>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</si>
  <si>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</si>
  <si>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</si>
  <si>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</si>
  <si>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</si>
  <si>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</si>
  <si>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</si>
  <si>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</si>
  <si>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</si>
  <si>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</si>
  <si>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</si>
  <si>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</si>
  <si>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</si>
  <si>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</si>
  <si>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</si>
  <si>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</si>
  <si>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</si>
  <si>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</si>
  <si>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</si>
  <si>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</si>
  <si>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</si>
  <si>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</si>
  <si>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</si>
  <si>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</si>
  <si>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</si>
  <si>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</si>
  <si>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</si>
  <si>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</si>
  <si>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</si>
  <si>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</si>
  <si>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</si>
  <si>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</si>
  <si>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</si>
  <si>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</si>
  <si>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</si>
  <si>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</si>
  <si>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</si>
  <si>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</si>
  <si>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</si>
  <si>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</si>
  <si>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</si>
  <si>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</si>
  <si>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</si>
  <si>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</si>
  <si>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</si>
  <si>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</si>
  <si>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</si>
  <si>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</si>
  <si>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</si>
  <si>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</si>
  <si>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</si>
  <si>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</si>
  <si>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</si>
  <si>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</si>
  <si>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</si>
  <si>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</si>
  <si>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</si>
  <si>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</si>
  <si>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</si>
  <si>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</si>
  <si>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</si>
  <si>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</si>
  <si>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</si>
  <si>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</si>
  <si>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</si>
  <si>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</si>
  <si>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</si>
  <si>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</si>
  <si>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</si>
  <si>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</si>
  <si>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</si>
  <si>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</si>
  <si>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</si>
  <si>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</si>
  <si>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</si>
  <si>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</si>
  <si>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</si>
  <si>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</si>
  <si>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</si>
  <si>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</si>
  <si>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</si>
  <si>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</si>
  <si>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</si>
  <si>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</si>
  <si>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</si>
  <si>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</si>
  <si>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</si>
  <si>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</si>
  <si>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</si>
  <si>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</si>
  <si>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</si>
  <si>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</si>
  <si>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</si>
  <si>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</si>
  <si>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</si>
  <si>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</si>
  <si>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</si>
  <si>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</si>
  <si>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</si>
  <si>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</si>
  <si>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</si>
  <si>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</si>
  <si>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</si>
  <si>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</si>
  <si>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</si>
  <si>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</si>
  <si>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</si>
  <si>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</si>
  <si>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</si>
  <si>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</si>
  <si>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</si>
  <si>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</si>
  <si>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</si>
  <si>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</si>
  <si>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</si>
  <si>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</si>
  <si>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</si>
  <si>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</si>
  <si>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</si>
  <si>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</si>
  <si>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</si>
  <si>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</si>
  <si>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</si>
  <si>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</si>
  <si>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</si>
  <si>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</si>
  <si>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</si>
  <si>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</si>
  <si>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</si>
  <si>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</si>
  <si>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</si>
  <si>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</si>
  <si>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</si>
  <si>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</si>
  <si>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</si>
  <si>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</si>
  <si>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</si>
  <si>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</si>
  <si>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</si>
  <si>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</si>
  <si>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</si>
  <si>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</si>
  <si>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</si>
  <si>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</si>
  <si>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</si>
  <si>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</si>
  <si>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</si>
  <si>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</si>
  <si>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</si>
  <si>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</si>
  <si>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</si>
  <si>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</si>
  <si>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</si>
  <si>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</si>
  <si>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</si>
  <si>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</si>
  <si>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</si>
  <si>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</si>
  <si>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</si>
  <si>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</si>
  <si>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</si>
  <si>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</si>
  <si>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</si>
  <si>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</si>
  <si>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</si>
  <si>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</si>
  <si>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</si>
  <si>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</si>
  <si>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</si>
  <si>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</si>
  <si>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</si>
  <si>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</si>
  <si>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</si>
  <si>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</si>
  <si>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</si>
  <si>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</si>
  <si>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</si>
  <si>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</si>
  <si>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</si>
  <si>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</si>
  <si>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</si>
  <si>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</si>
  <si>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</si>
  <si>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</si>
  <si>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</si>
  <si>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</si>
  <si>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</si>
  <si>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</si>
  <si>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</si>
  <si>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</si>
  <si>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</si>
  <si>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</si>
  <si>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</si>
  <si>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</si>
  <si>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</si>
  <si>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</si>
  <si>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</si>
  <si>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</si>
  <si>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</si>
  <si>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</si>
  <si>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</si>
  <si>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</si>
  <si>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</si>
  <si>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</si>
  <si>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</si>
  <si>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</si>
  <si>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</si>
  <si>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</si>
  <si>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</si>
  <si>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</si>
  <si>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</si>
  <si>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</si>
  <si>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</si>
  <si>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</si>
  <si>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</si>
  <si>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</si>
  <si>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</si>
  <si>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</si>
  <si>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</si>
  <si>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</si>
  <si>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</si>
  <si>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</si>
  <si>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</si>
  <si>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</si>
  <si>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</si>
  <si>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</si>
  <si>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</si>
  <si>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</si>
  <si>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</si>
  <si>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</si>
  <si>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</si>
  <si>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</si>
  <si>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</si>
  <si>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</si>
  <si>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</si>
  <si>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</si>
  <si>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</si>
  <si>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</si>
  <si>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</si>
  <si>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</si>
  <si>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</si>
  <si>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</si>
  <si>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</si>
  <si>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</si>
  <si>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</si>
  <si>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</si>
  <si>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</si>
  <si>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</si>
  <si>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</si>
  <si>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</si>
  <si>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</si>
  <si>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</si>
  <si>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</si>
  <si>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</si>
  <si>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</si>
  <si>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</si>
  <si>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</si>
  <si>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</si>
  <si>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</si>
  <si>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</si>
  <si>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</si>
  <si>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</si>
  <si>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</si>
  <si>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</si>
  <si>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</si>
  <si>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</si>
  <si>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</si>
  <si>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</si>
  <si>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</si>
  <si>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</si>
  <si>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</si>
  <si>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</si>
  <si>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</si>
  <si>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</si>
  <si>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</si>
  <si>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</si>
  <si>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</si>
  <si>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</si>
  <si>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</si>
  <si>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</si>
  <si>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</si>
  <si>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</si>
  <si>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</si>
  <si>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</si>
  <si>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</si>
  <si>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</si>
  <si>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</si>
  <si>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</si>
  <si>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</si>
  <si>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</si>
  <si>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</si>
  <si>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</si>
  <si>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</si>
  <si>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</si>
  <si>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</si>
  <si>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</si>
  <si>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</si>
  <si>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</si>
  <si>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</si>
  <si>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</si>
  <si>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</si>
  <si>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</si>
  <si>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</si>
  <si>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</si>
  <si>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</si>
  <si>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</si>
  <si>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</si>
  <si>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</si>
  <si>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</si>
  <si>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</si>
  <si>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</si>
  <si>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</si>
  <si>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</si>
  <si>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</si>
  <si>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</si>
  <si>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</si>
  <si>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</si>
  <si>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</si>
  <si>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</si>
  <si>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</si>
  <si>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</si>
  <si>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</si>
  <si>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</si>
  <si>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</si>
  <si>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</si>
  <si>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</si>
  <si>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</si>
  <si>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</si>
  <si>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</si>
  <si>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</si>
  <si>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</si>
  <si>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</si>
  <si>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</si>
  <si>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</si>
  <si>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</si>
  <si>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</si>
  <si>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</si>
  <si>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</si>
  <si>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</si>
  <si>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</si>
  <si>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</si>
  <si>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</si>
  <si>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</si>
  <si>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</si>
  <si>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</si>
  <si>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</si>
  <si>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</si>
  <si>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</si>
  <si>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</si>
  <si>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</si>
  <si>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</si>
  <si>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</si>
  <si>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</si>
  <si>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</si>
  <si>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</si>
  <si>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</si>
  <si>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</si>
  <si>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</si>
  <si>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</si>
  <si>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</si>
  <si>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</si>
  <si>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</si>
  <si>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</si>
  <si>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</si>
  <si>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</si>
  <si>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</si>
  <si>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</si>
  <si>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</si>
  <si>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</si>
  <si>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</si>
  <si>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</si>
  <si>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</si>
  <si>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</si>
  <si>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</si>
  <si>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</si>
  <si>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</si>
  <si>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</si>
  <si>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</si>
  <si>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</si>
  <si>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</si>
  <si>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</si>
  <si>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</si>
  <si>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</si>
  <si>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</si>
  <si>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</si>
  <si>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</si>
  <si>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</si>
  <si>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</si>
  <si>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</si>
  <si>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</si>
  <si>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</si>
  <si>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</si>
  <si>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</si>
  <si>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</si>
  <si>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</si>
  <si>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</si>
  <si>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</si>
  <si>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</si>
  <si>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</si>
  <si>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</si>
  <si>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</si>
  <si>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</si>
  <si>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</si>
  <si>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</si>
  <si>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</si>
  <si>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</si>
  <si>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</si>
  <si>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</si>
  <si>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</si>
  <si>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</si>
  <si>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</si>
  <si>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</si>
  <si>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</si>
  <si>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</si>
  <si>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</si>
  <si>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</si>
  <si>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</si>
  <si>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</si>
  <si>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</si>
  <si>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</si>
  <si>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</si>
  <si>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</si>
  <si>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</si>
  <si>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</si>
  <si>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</si>
  <si>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</si>
  <si>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</si>
  <si>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</si>
  <si>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</si>
  <si>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</si>
  <si>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</si>
  <si>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</si>
  <si>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</si>
  <si>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</si>
  <si>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</si>
  <si>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</si>
  <si>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</si>
  <si>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</si>
  <si>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</si>
  <si>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</si>
  <si>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</si>
  <si>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</si>
  <si>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</si>
  <si>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</si>
  <si>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</si>
  <si>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</si>
  <si>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</si>
  <si>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</si>
  <si>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</si>
  <si>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</si>
  <si>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</si>
  <si>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</si>
  <si>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</si>
  <si>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</si>
  <si>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</si>
  <si>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</si>
  <si>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</si>
  <si>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</si>
  <si>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</si>
  <si>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</si>
  <si>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</si>
  <si>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</si>
  <si>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</si>
  <si>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</si>
  <si>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</si>
  <si>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</si>
  <si>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</si>
  <si>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</si>
  <si>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</si>
  <si>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</si>
  <si>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</si>
  <si>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</si>
  <si>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</si>
  <si>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</si>
  <si>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</si>
  <si>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</si>
  <si>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</si>
  <si>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</si>
  <si>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</si>
  <si>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</si>
  <si>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</si>
  <si>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</si>
  <si>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</si>
  <si>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</si>
  <si>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</si>
  <si>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</si>
  <si>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</si>
  <si>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</si>
  <si>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</si>
  <si>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</si>
  <si>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</si>
  <si>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</si>
  <si>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</si>
  <si>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</si>
  <si>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</si>
  <si>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</si>
  <si>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</si>
  <si>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</si>
  <si>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</si>
  <si>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</si>
  <si>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</si>
  <si>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</si>
  <si>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</si>
  <si>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</si>
  <si>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</si>
  <si>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</si>
  <si>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</si>
  <si>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</si>
  <si>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</si>
  <si>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</si>
  <si>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</si>
  <si>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</si>
  <si>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</si>
  <si>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</si>
  <si>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</si>
  <si>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</si>
  <si>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</si>
  <si>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</si>
  <si>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</si>
  <si>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</si>
  <si>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</si>
  <si>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</si>
  <si>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</si>
  <si>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</si>
  <si>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</si>
  <si>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</si>
  <si>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</si>
  <si>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</si>
  <si>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</si>
  <si>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</si>
  <si>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</si>
  <si>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</si>
  <si>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</si>
  <si>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</si>
  <si>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</si>
  <si>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</si>
  <si>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</si>
  <si>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</si>
  <si>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</si>
  <si>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</si>
  <si>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</si>
  <si>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</si>
  <si>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</si>
  <si>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</si>
  <si>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</si>
  <si>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</si>
  <si>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</si>
  <si>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</si>
  <si>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</si>
  <si>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</si>
  <si>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</si>
  <si>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</si>
  <si>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</si>
  <si>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</si>
  <si>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</si>
  <si>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</si>
  <si>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</si>
  <si>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</si>
  <si>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</si>
  <si>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</si>
  <si>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</si>
  <si>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</si>
  <si>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</si>
  <si>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</si>
  <si>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</si>
  <si>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</si>
  <si>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</si>
  <si>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</si>
  <si>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</si>
  <si>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</si>
  <si>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</si>
  <si>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</si>
  <si>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</si>
  <si>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</si>
  <si>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</si>
  <si>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</si>
  <si>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</si>
  <si>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</si>
  <si>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</si>
  <si>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</si>
  <si>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</si>
  <si>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</si>
  <si>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</si>
  <si>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</si>
  <si>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</si>
  <si>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</si>
  <si>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</si>
  <si>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</si>
  <si>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</si>
  <si>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</si>
  <si>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</si>
  <si>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</si>
  <si>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</si>
  <si>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</si>
  <si>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</si>
  <si>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</si>
  <si>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</si>
  <si>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</si>
  <si>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</si>
  <si>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</si>
  <si>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</si>
  <si>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</si>
  <si>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</si>
  <si>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</si>
  <si>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</si>
  <si>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</si>
  <si>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</si>
  <si>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</si>
  <si>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</si>
  <si>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</si>
  <si>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</si>
  <si>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</si>
  <si>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</si>
  <si>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</si>
  <si>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</si>
  <si>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</si>
  <si>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</si>
  <si>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</si>
  <si>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</si>
  <si>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</si>
  <si>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</si>
  <si>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</si>
  <si>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</si>
  <si>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</si>
  <si>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</si>
  <si>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</si>
  <si>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</si>
  <si>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</si>
  <si>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</si>
  <si>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</si>
  <si>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</si>
  <si>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</si>
  <si>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</si>
  <si>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</si>
  <si>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</si>
  <si>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</si>
  <si>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</si>
  <si>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</si>
  <si>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</si>
  <si>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</si>
  <si>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</si>
  <si>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</si>
  <si>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</si>
  <si>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</si>
  <si>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</si>
  <si>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</si>
  <si>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</si>
  <si>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</si>
  <si>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</si>
  <si>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</si>
  <si>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</si>
  <si>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</si>
  <si>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</si>
  <si>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</si>
  <si>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</si>
  <si>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</si>
  <si>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</si>
  <si>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</si>
  <si>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</si>
  <si>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</si>
  <si>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</si>
  <si>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</si>
  <si>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</si>
  <si>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</si>
  <si>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</si>
  <si>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</si>
  <si>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</si>
  <si>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</si>
  <si>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</si>
  <si>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</si>
  <si>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</si>
  <si>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</si>
  <si>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</si>
  <si>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</si>
  <si>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</si>
  <si>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</si>
  <si>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</si>
  <si>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</si>
  <si>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</si>
  <si>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</si>
  <si>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</si>
  <si>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</si>
  <si>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</si>
  <si>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</si>
  <si>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</si>
  <si>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</si>
  <si>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</si>
  <si>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</si>
  <si>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</si>
  <si>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</si>
  <si>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</si>
  <si>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</si>
  <si>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</si>
  <si>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</si>
  <si>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</si>
  <si>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</si>
  <si>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</si>
  <si>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</si>
  <si>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</si>
  <si>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</si>
  <si>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</si>
  <si>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</si>
  <si>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</si>
  <si>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</si>
  <si>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</si>
  <si>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</si>
  <si>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</si>
  <si>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</si>
  <si>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</si>
  <si>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</si>
  <si>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</si>
  <si>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</si>
  <si>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</si>
  <si>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</si>
  <si>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</si>
  <si>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</si>
  <si>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</si>
  <si>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</si>
  <si>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</si>
  <si>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</si>
  <si>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</si>
  <si>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</si>
  <si>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</si>
  <si>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</si>
  <si>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</si>
  <si>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</si>
  <si>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</si>
  <si>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</si>
  <si>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</si>
  <si>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</si>
  <si>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</si>
  <si>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</si>
  <si>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</si>
  <si>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</si>
  <si>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</si>
  <si>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</si>
  <si>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</si>
  <si>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</si>
  <si>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</si>
  <si>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</si>
  <si>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</si>
  <si>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</si>
  <si>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</si>
  <si>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</si>
  <si>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</si>
  <si>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</si>
  <si>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</si>
  <si>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</si>
  <si>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</si>
  <si>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</si>
  <si>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</si>
  <si>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</si>
  <si>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</si>
  <si>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</si>
  <si>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</si>
  <si>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</si>
  <si>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</si>
  <si>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</si>
  <si>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</si>
  <si>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</si>
  <si>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</si>
  <si>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</si>
  <si>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</si>
  <si>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</si>
  <si>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</si>
  <si>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</si>
  <si>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</si>
  <si>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</si>
  <si>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</si>
  <si>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</si>
  <si>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</si>
  <si>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</si>
  <si>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</si>
  <si>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</si>
  <si>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</si>
  <si>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</si>
  <si>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</si>
  <si>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</si>
  <si>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</si>
  <si>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</si>
  <si>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</si>
  <si>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</si>
  <si>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</si>
  <si>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</si>
  <si>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</si>
  <si>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</si>
  <si>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</si>
  <si>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</si>
  <si>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</si>
  <si>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</si>
  <si>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</si>
  <si>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</si>
  <si>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</si>
  <si>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</si>
  <si>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</si>
  <si>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</si>
  <si>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</si>
  <si>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</si>
  <si>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</si>
  <si>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</si>
  <si>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</si>
  <si>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</si>
  <si>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</si>
  <si>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</si>
  <si>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</si>
  <si>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</si>
  <si>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</si>
  <si>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</si>
  <si>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</si>
  <si>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</si>
  <si>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</si>
  <si>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</si>
  <si>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</si>
  <si>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</si>
  <si>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</si>
  <si>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</si>
  <si>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</si>
  <si>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</si>
  <si>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</si>
  <si>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</si>
  <si>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</si>
  <si>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</si>
  <si>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</si>
  <si>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</si>
  <si>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</si>
  <si>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</si>
  <si>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</si>
  <si>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</si>
  <si>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</si>
  <si>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</si>
  <si>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</si>
  <si>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</si>
  <si>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</si>
  <si>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</si>
  <si>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</si>
  <si>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</si>
  <si>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</si>
  <si>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</si>
  <si>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</si>
  <si>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</si>
  <si>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</si>
  <si>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</si>
  <si>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</si>
  <si>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</si>
  <si>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</si>
  <si>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</si>
  <si>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</si>
  <si>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</si>
  <si>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</si>
  <si>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</si>
  <si>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</si>
  <si>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</si>
  <si>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</si>
  <si>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</si>
  <si>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</si>
  <si>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</si>
  <si>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</si>
  <si>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</si>
  <si>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</si>
  <si>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</si>
  <si>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</si>
  <si>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</si>
  <si>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</si>
  <si>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</si>
  <si>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</si>
  <si>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</si>
  <si>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</si>
  <si>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</si>
  <si>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</si>
  <si>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</si>
  <si>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</si>
  <si>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</si>
  <si>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</si>
  <si>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</si>
  <si>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</si>
  <si>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</si>
  <si>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</si>
  <si>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</si>
  <si>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</si>
  <si>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</si>
  <si>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</si>
  <si>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</si>
  <si>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</si>
  <si>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</si>
  <si>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</si>
  <si>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</si>
  <si>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</si>
  <si>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</si>
  <si>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</si>
  <si>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</si>
  <si>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</si>
  <si>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</si>
  <si>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</si>
  <si>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</si>
  <si>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</si>
  <si>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</si>
  <si>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</si>
  <si>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</si>
  <si>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</si>
  <si>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</si>
  <si>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</si>
  <si>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</si>
  <si>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</si>
  <si>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</si>
  <si>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</si>
  <si>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</si>
  <si>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</si>
  <si>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</si>
  <si>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</si>
  <si>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</si>
  <si>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</si>
  <si>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</si>
  <si>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</si>
  <si>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</si>
  <si>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</si>
  <si>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</si>
  <si>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</si>
  <si>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</si>
  <si>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</si>
  <si>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</si>
  <si>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</si>
  <si>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</si>
  <si>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</si>
  <si>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</si>
  <si>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</si>
  <si>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</si>
  <si>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</si>
  <si>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</si>
  <si>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</si>
  <si>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</si>
  <si>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</si>
  <si>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</si>
  <si>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</si>
  <si>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</si>
  <si>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</si>
  <si>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</si>
  <si>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</si>
  <si>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</si>
  <si>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</si>
  <si>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</si>
  <si>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</si>
  <si>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</si>
  <si>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</si>
  <si>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</si>
  <si>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</si>
  <si>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</si>
  <si>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</si>
  <si>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</si>
  <si>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</si>
  <si>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</si>
  <si>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</si>
  <si>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</si>
  <si>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</si>
  <si>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</si>
  <si>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</si>
  <si>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</si>
  <si>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</si>
  <si>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</si>
  <si>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</si>
  <si>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</si>
  <si>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</si>
  <si>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</si>
  <si>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</si>
  <si>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</si>
  <si>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</si>
  <si>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</si>
  <si>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</si>
  <si>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</si>
  <si>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</si>
  <si>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</si>
  <si>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</si>
  <si>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</si>
  <si>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</si>
  <si>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</si>
  <si>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</si>
  <si>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</si>
  <si>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</si>
  <si>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</si>
  <si>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</si>
  <si>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</si>
  <si>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</si>
  <si>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</si>
  <si>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</si>
  <si>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</si>
  <si>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</si>
  <si>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</si>
  <si>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</si>
  <si>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</si>
  <si>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</si>
  <si>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</si>
  <si>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</si>
  <si>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</si>
  <si>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</si>
  <si>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</si>
  <si>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</si>
  <si>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</si>
  <si>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</si>
  <si>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</si>
  <si>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</si>
  <si>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</si>
  <si>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</si>
  <si>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</si>
  <si>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</si>
  <si>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</si>
  <si>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</si>
  <si>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</si>
  <si>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</si>
  <si>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</si>
  <si>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</si>
  <si>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</si>
  <si>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</si>
  <si>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</si>
  <si>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</si>
  <si>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</si>
  <si>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</si>
  <si>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</si>
  <si>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</si>
  <si>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</si>
  <si>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</si>
  <si>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</si>
  <si>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</si>
  <si>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</si>
  <si>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</si>
  <si>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</si>
  <si>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</si>
  <si>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</si>
  <si>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</si>
  <si>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</si>
  <si>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</si>
  <si>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</si>
  <si>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</si>
  <si>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</si>
  <si>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</si>
  <si>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</si>
  <si>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</si>
  <si>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</si>
  <si>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</si>
  <si>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</si>
  <si>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</si>
  <si>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</si>
  <si>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</si>
  <si>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</si>
  <si>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</si>
  <si>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</si>
  <si>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</si>
  <si>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</si>
  <si>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</si>
  <si>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</si>
  <si>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</si>
  <si>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</si>
  <si>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</si>
  <si>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</si>
  <si>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</si>
  <si>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</si>
  <si>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</si>
  <si>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</si>
  <si>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</si>
  <si>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</si>
  <si>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</si>
  <si>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</si>
  <si>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</si>
  <si>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</si>
  <si>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</si>
  <si>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</si>
  <si>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</si>
  <si>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</si>
  <si>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</si>
  <si>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</si>
  <si>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</si>
  <si>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</si>
  <si>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</si>
  <si>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</si>
  <si>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</si>
  <si>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</si>
  <si>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</si>
  <si>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</si>
  <si>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</si>
  <si>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</si>
  <si>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</si>
  <si>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</si>
  <si>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</si>
  <si>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</si>
  <si>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</si>
  <si>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</si>
  <si>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</si>
  <si>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</si>
  <si>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</si>
  <si>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</si>
  <si>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</si>
  <si>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</si>
  <si>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</si>
  <si>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</si>
  <si>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</si>
  <si>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</si>
  <si>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</si>
  <si>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</si>
  <si>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</si>
  <si>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</si>
  <si>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</si>
  <si>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</si>
  <si>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</si>
  <si>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</si>
  <si>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</si>
  <si>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</si>
  <si>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</si>
  <si>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</si>
  <si>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</si>
  <si>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</si>
  <si>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</si>
  <si>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</si>
  <si>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</si>
  <si>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</si>
  <si>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</si>
  <si>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</si>
  <si>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</si>
  <si>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</si>
  <si>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</si>
  <si>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</si>
  <si>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</si>
  <si>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</si>
  <si>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</si>
  <si>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</si>
  <si>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</si>
  <si>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</si>
  <si>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</si>
  <si>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</si>
  <si>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</si>
  <si>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</si>
  <si>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</si>
  <si>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</si>
  <si>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</si>
  <si>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</si>
  <si>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</si>
  <si>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</si>
  <si>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</si>
  <si>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</si>
  <si>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</si>
  <si>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</si>
  <si>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</si>
  <si>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</si>
  <si>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</si>
  <si>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</si>
  <si>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</si>
  <si>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</si>
  <si>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</si>
  <si>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</si>
  <si>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</si>
  <si>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</si>
  <si>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</si>
  <si>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</si>
  <si>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</si>
  <si>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</si>
  <si>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</si>
  <si>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</si>
  <si>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</si>
  <si>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</si>
  <si>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</si>
  <si>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</si>
  <si>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</si>
  <si>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</si>
  <si>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</si>
  <si>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</si>
  <si>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</si>
  <si>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</si>
  <si>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</si>
  <si>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</si>
  <si>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</si>
  <si>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</si>
  <si>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</si>
  <si>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</si>
  <si>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</si>
  <si>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</si>
  <si>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</si>
  <si>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</si>
  <si>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</si>
  <si>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</si>
  <si>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</si>
  <si>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</si>
  <si>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</si>
  <si>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</si>
  <si>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</si>
  <si>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</si>
  <si>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</si>
  <si>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</si>
  <si>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</si>
  <si>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</si>
  <si>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</si>
  <si>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</si>
  <si>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</si>
  <si>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</si>
  <si>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</si>
  <si>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</si>
  <si>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</si>
  <si>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</si>
  <si>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</si>
  <si>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</si>
  <si>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</si>
  <si>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</si>
  <si>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</si>
  <si>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</si>
  <si>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</si>
  <si>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</si>
  <si>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</si>
  <si>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</si>
  <si>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</si>
  <si>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</si>
  <si>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</si>
  <si>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</si>
  <si>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</si>
  <si>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</si>
  <si>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</si>
  <si>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</si>
  <si>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</si>
  <si>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</si>
  <si>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</si>
  <si>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</si>
  <si>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</si>
  <si>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</si>
  <si>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</si>
  <si>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</si>
  <si>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</si>
  <si>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</si>
  <si>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</si>
  <si>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</si>
  <si>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</si>
  <si>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</si>
  <si>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</si>
  <si>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</si>
  <si>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</si>
  <si>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</si>
  <si>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</si>
  <si>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</si>
  <si>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</si>
  <si>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</si>
  <si>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</si>
  <si>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</si>
  <si>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</si>
  <si>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</si>
  <si>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</si>
  <si>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</si>
  <si>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</si>
  <si>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</si>
  <si>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</si>
  <si>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</si>
  <si>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</si>
  <si>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</si>
  <si>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</si>
  <si>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</si>
  <si>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</si>
  <si>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</si>
  <si>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</si>
  <si>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</si>
  <si>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</si>
  <si>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</si>
  <si>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</si>
  <si>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</si>
  <si>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</si>
  <si>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</si>
  <si>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</si>
  <si>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</si>
  <si>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</si>
  <si>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</si>
  <si>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</si>
  <si>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</si>
  <si>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</si>
  <si>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</si>
  <si>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</si>
  <si>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</si>
  <si>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</si>
  <si>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</si>
  <si>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</si>
  <si>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</si>
  <si>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</si>
  <si>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</si>
  <si>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</si>
  <si>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</si>
  <si>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</si>
  <si>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</si>
  <si>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</si>
  <si>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</si>
  <si>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</si>
  <si>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</si>
  <si>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</si>
  <si>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</si>
  <si>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</si>
  <si>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</si>
  <si>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</si>
  <si>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</si>
  <si>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</si>
  <si>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</si>
  <si>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</si>
  <si>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</si>
  <si>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</si>
  <si>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</si>
  <si>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</si>
  <si>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</si>
  <si>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</si>
  <si>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</si>
  <si>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</si>
  <si>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</si>
  <si>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</si>
  <si>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</si>
  <si>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</si>
  <si>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</si>
  <si>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</si>
  <si>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</si>
  <si>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</si>
  <si>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</si>
  <si>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</si>
  <si>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</si>
  <si>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</si>
  <si>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</si>
  <si>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</si>
  <si>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</si>
  <si>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</si>
  <si>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</si>
  <si>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</si>
  <si>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</si>
  <si>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</si>
  <si>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</si>
  <si>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</si>
  <si>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</si>
  <si>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</si>
  <si>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</si>
  <si>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</si>
  <si>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</si>
  <si>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</si>
  <si>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</si>
  <si>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</si>
  <si>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</si>
  <si>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</si>
  <si>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</si>
  <si>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</si>
  <si>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</si>
  <si>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</si>
  <si>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</si>
  <si>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</si>
  <si>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</si>
  <si>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</si>
  <si>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</si>
  <si>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</si>
  <si>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</si>
  <si>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</si>
  <si>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</si>
  <si>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</si>
  <si>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</si>
  <si>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</si>
  <si>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</si>
  <si>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</si>
  <si>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</si>
  <si>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</si>
  <si>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</si>
  <si>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</si>
  <si>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</si>
  <si>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</si>
  <si>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</si>
  <si>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</si>
  <si>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</si>
  <si>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</si>
  <si>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</si>
  <si>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</si>
  <si>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</si>
  <si>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</si>
  <si>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</si>
  <si>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</si>
  <si>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</si>
  <si>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</si>
  <si>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</si>
  <si>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</si>
  <si>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</si>
  <si>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</si>
  <si>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</si>
  <si>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</si>
  <si>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</si>
  <si>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</si>
  <si>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</si>
  <si>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</si>
  <si>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</si>
  <si>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</si>
  <si>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</si>
  <si>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</si>
  <si>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</si>
  <si>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</si>
  <si>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</si>
  <si>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</si>
  <si>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</si>
  <si>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</si>
  <si>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</si>
  <si>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</si>
  <si>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</si>
  <si>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</si>
  <si>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</si>
  <si>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</si>
  <si>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</si>
  <si>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</si>
  <si>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</si>
  <si>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</si>
  <si>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</si>
  <si>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</si>
  <si>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</si>
  <si>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</si>
  <si>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</si>
  <si>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</si>
  <si>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</si>
  <si>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</si>
  <si>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</si>
  <si>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</si>
  <si>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</si>
  <si>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</si>
  <si>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</si>
  <si>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</si>
  <si>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</si>
  <si>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</si>
  <si>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</si>
  <si>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</si>
  <si>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</si>
  <si>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</si>
  <si>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</si>
  <si>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</si>
  <si>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</si>
  <si>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</si>
  <si>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</si>
  <si>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</si>
  <si>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</si>
  <si>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</si>
  <si>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</si>
  <si>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</si>
  <si>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</si>
  <si>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</si>
  <si>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</si>
  <si>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</si>
  <si>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</si>
  <si>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</si>
  <si>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</si>
  <si>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</si>
  <si>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</si>
  <si>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</si>
  <si>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</si>
  <si>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</si>
  <si>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</si>
  <si>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</si>
  <si>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</si>
  <si>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</si>
  <si>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</si>
  <si>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</si>
  <si>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</si>
  <si>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</si>
  <si>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</si>
  <si>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</si>
  <si>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</si>
  <si>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</si>
  <si>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</si>
  <si>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</si>
  <si>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</si>
  <si>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</si>
  <si>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</si>
  <si>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</si>
  <si>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</si>
  <si>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</si>
  <si>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</si>
  <si>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</si>
  <si>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</si>
  <si>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</si>
  <si>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</si>
  <si>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</si>
  <si>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</si>
  <si>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</si>
  <si>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</si>
  <si>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</si>
  <si>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</si>
  <si>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</si>
  <si>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</si>
  <si>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</si>
  <si>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</si>
  <si>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</si>
  <si>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</si>
  <si>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</si>
  <si>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</si>
  <si>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</si>
  <si>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</si>
  <si>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</si>
  <si>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</si>
  <si>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</si>
  <si>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</si>
  <si>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</si>
  <si>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</si>
  <si>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</si>
  <si>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</si>
  <si>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</si>
  <si>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</si>
  <si>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</si>
  <si>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</si>
  <si>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</si>
  <si>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</si>
  <si>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</si>
  <si>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</si>
  <si>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</si>
  <si>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</si>
  <si>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</si>
  <si>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</si>
  <si>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</si>
  <si>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</si>
  <si>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</si>
  <si>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</si>
  <si>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</si>
  <si>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</si>
  <si>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</si>
  <si>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</si>
  <si>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</si>
  <si>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</si>
  <si>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</si>
  <si>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</si>
  <si>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</si>
  <si>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</si>
  <si>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</si>
  <si>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</si>
  <si>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</si>
  <si>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</si>
  <si>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</si>
  <si>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</si>
  <si>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</si>
  <si>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</si>
  <si>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</si>
  <si>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</si>
  <si>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</si>
  <si>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</si>
  <si>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</si>
  <si>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</si>
  <si>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</si>
  <si>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</si>
  <si>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</si>
  <si>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</si>
  <si>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</si>
  <si>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</si>
  <si>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</si>
  <si>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</si>
  <si>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</si>
  <si>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</si>
  <si>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</si>
  <si>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</si>
  <si>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</si>
  <si>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</si>
  <si>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</si>
  <si>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</si>
  <si>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</si>
  <si>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</si>
  <si>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</si>
  <si>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</si>
  <si>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</si>
  <si>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</si>
  <si>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</si>
  <si>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</si>
  <si>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</si>
  <si>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</si>
  <si>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</si>
  <si>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</si>
  <si>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</si>
  <si>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</si>
  <si>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</si>
  <si>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</si>
  <si>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</si>
  <si>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</si>
  <si>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</si>
  <si>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</si>
  <si>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</si>
  <si>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</si>
  <si>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</si>
  <si>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</si>
  <si>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</si>
  <si>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</si>
  <si>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</si>
  <si>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</si>
  <si>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</si>
  <si>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</si>
  <si>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</si>
  <si>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</si>
  <si>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</si>
  <si>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</si>
  <si>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</si>
  <si>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</si>
  <si>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</si>
  <si>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</si>
  <si>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</si>
  <si>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</si>
  <si>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</si>
  <si>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</si>
  <si>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</si>
  <si>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</si>
  <si>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</si>
  <si>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</si>
  <si>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</si>
  <si>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</si>
  <si>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</si>
  <si>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</si>
  <si>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</si>
  <si>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</si>
  <si>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</si>
  <si>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</si>
  <si>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</si>
  <si>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</si>
  <si>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</si>
  <si>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</si>
  <si>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</si>
  <si>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</si>
  <si>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</si>
  <si>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</si>
  <si>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</si>
  <si>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</si>
  <si>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</si>
  <si>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</si>
  <si>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</si>
  <si>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</si>
  <si>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</si>
  <si>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</si>
  <si>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</si>
  <si>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</si>
  <si>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</si>
  <si>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</si>
  <si>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</si>
  <si>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</si>
  <si>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</si>
  <si>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</si>
  <si>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</si>
  <si>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</si>
  <si>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</si>
  <si>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</si>
  <si>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</si>
  <si>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</si>
  <si>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</si>
  <si>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</si>
  <si>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</si>
  <si>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</si>
  <si>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</si>
  <si>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</si>
  <si>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</si>
  <si>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</si>
  <si>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</si>
  <si>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</si>
  <si>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</si>
  <si>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</si>
  <si>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</si>
  <si>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</si>
  <si>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</si>
  <si>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</si>
  <si>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</si>
  <si>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</si>
  <si>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</si>
  <si>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</si>
  <si>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</si>
  <si>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</si>
  <si>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</si>
  <si>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</si>
  <si>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</si>
  <si>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</si>
  <si>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</si>
  <si>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</si>
  <si>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</si>
  <si>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</si>
  <si>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</si>
  <si>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</si>
  <si>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</si>
  <si>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</si>
  <si>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</si>
  <si>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</si>
  <si>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</si>
  <si>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</si>
  <si>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</si>
  <si>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</si>
  <si>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</si>
  <si>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</si>
  <si>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</si>
  <si>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</si>
  <si>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</si>
  <si>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</si>
  <si>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</si>
  <si>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</si>
  <si>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</si>
  <si>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</si>
  <si>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</si>
  <si>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</si>
  <si>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</si>
  <si>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</si>
  <si>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</si>
  <si>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</si>
  <si>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</si>
  <si>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</si>
  <si>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</si>
  <si>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</si>
  <si>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</si>
  <si>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</si>
  <si>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</si>
  <si>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</si>
  <si>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</si>
  <si>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</si>
  <si>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</si>
  <si>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</si>
  <si>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</si>
  <si>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</si>
  <si>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</si>
  <si>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</si>
  <si>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</si>
  <si>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</si>
  <si>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</si>
  <si>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</si>
  <si>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</si>
  <si>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</si>
  <si>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</si>
  <si>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</si>
  <si>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</si>
  <si>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</si>
  <si>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</si>
  <si>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</si>
  <si>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</si>
  <si>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</si>
  <si>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</si>
  <si>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</si>
  <si>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</si>
  <si>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</si>
  <si>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</si>
  <si>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</si>
  <si>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</si>
  <si>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</si>
  <si>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</si>
  <si>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</si>
  <si>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</si>
  <si>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</si>
  <si>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</si>
  <si>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</si>
  <si>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</si>
  <si>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</si>
  <si>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</si>
  <si>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</si>
  <si>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</si>
  <si>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</si>
  <si>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</si>
  <si>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</si>
  <si>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</si>
  <si>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</si>
  <si>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</si>
  <si>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</si>
  <si>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</si>
  <si>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</si>
  <si>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</si>
  <si>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</si>
  <si>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</si>
  <si>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</si>
  <si>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</si>
  <si>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</si>
  <si>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</si>
  <si>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</si>
  <si>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</si>
  <si>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</si>
  <si>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</si>
  <si>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</si>
  <si>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</si>
  <si>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</si>
  <si>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</si>
  <si>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</si>
  <si>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</si>
  <si>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</si>
  <si>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</si>
  <si>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</si>
  <si>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</si>
  <si>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</si>
  <si>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</si>
  <si>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</si>
  <si>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</si>
  <si>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</si>
  <si>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</si>
  <si>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</si>
  <si>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</si>
  <si>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</si>
  <si>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</si>
  <si>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</si>
  <si>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</si>
  <si>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</si>
  <si>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</si>
  <si>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</si>
  <si>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</si>
  <si>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</si>
  <si>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</si>
  <si>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</si>
  <si>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</si>
  <si>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</si>
  <si>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</si>
  <si>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</si>
  <si>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</si>
  <si>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</si>
  <si>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</si>
  <si>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</si>
  <si>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</si>
  <si>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</si>
  <si>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</si>
  <si>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</si>
  <si>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</si>
  <si>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</si>
  <si>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</si>
  <si>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</si>
  <si>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</si>
  <si>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</si>
  <si>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</si>
  <si>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</si>
  <si>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</si>
  <si>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</si>
  <si>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</si>
  <si>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</si>
  <si>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</si>
  <si>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</si>
  <si>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</si>
  <si>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</si>
  <si>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</si>
  <si>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</si>
  <si>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</si>
  <si>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</si>
  <si>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</si>
  <si>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</si>
  <si>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</si>
  <si>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</si>
  <si>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</si>
  <si>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</si>
  <si>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</si>
  <si>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</si>
  <si>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</si>
  <si>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</si>
  <si>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</si>
  <si>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</si>
  <si>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</si>
  <si>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</si>
  <si>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</si>
  <si>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</si>
  <si>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</si>
  <si>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</si>
  <si>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</si>
  <si>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</si>
  <si>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</si>
  <si>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</si>
  <si>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</si>
  <si>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</si>
  <si>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</si>
  <si>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</si>
  <si>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</si>
  <si>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</si>
  <si>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</si>
  <si>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</si>
  <si>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</si>
  <si>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</si>
  <si>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</si>
  <si>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</si>
  <si>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</si>
  <si>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</si>
  <si>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</si>
  <si>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</si>
  <si>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</si>
  <si>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</si>
  <si>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</si>
  <si>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</si>
  <si>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</si>
  <si>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</si>
  <si>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</si>
  <si>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</si>
  <si>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</si>
  <si>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</si>
  <si>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</si>
  <si>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</si>
  <si>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</si>
  <si>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</si>
  <si>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</si>
  <si>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</si>
  <si>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</si>
  <si>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</si>
  <si>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</si>
  <si>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</si>
  <si>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</si>
  <si>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</si>
  <si>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</si>
  <si>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</si>
  <si>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</si>
  <si>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</si>
  <si>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</si>
  <si>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</si>
  <si>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</si>
  <si>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</si>
  <si>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</si>
  <si>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</si>
  <si>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</si>
  <si>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</si>
  <si>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</si>
  <si>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</si>
  <si>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</si>
  <si>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</si>
  <si>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</si>
  <si>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</si>
  <si>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</si>
  <si>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</si>
  <si>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</si>
  <si>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</si>
  <si>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</si>
  <si>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</si>
  <si>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</si>
  <si>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</si>
  <si>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</si>
  <si>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</si>
  <si>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</si>
  <si>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</si>
  <si>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</si>
  <si>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</si>
  <si>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</si>
  <si>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</si>
  <si>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</si>
  <si>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</si>
  <si>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</si>
  <si>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</si>
  <si>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</si>
  <si>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</si>
  <si>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</si>
  <si>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</si>
  <si>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</si>
  <si>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</si>
  <si>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</si>
  <si>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</si>
  <si>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</si>
  <si>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</si>
  <si>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</si>
  <si>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</si>
  <si>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</si>
  <si>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</si>
  <si>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</si>
  <si>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</si>
  <si>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</si>
  <si>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</si>
  <si>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</si>
  <si>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</si>
  <si>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</si>
  <si>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</si>
  <si>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</si>
  <si>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</si>
  <si>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</si>
  <si>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</si>
  <si>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</si>
  <si>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</si>
  <si>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</si>
  <si>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</si>
  <si>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</si>
  <si>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</si>
  <si>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</si>
  <si>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</si>
  <si>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</si>
  <si>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</si>
  <si>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</si>
  <si>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</si>
  <si>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</si>
  <si>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</si>
  <si>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</si>
  <si>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</si>
  <si>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</si>
  <si>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</si>
  <si>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</si>
  <si>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</si>
  <si>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</si>
  <si>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</si>
  <si>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</si>
  <si>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</si>
  <si>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</si>
  <si>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</si>
  <si>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</si>
  <si>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</si>
  <si>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</si>
  <si>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</si>
  <si>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</si>
  <si>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</si>
  <si>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</si>
  <si>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</si>
  <si>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</si>
  <si>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</si>
  <si>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</si>
  <si>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</si>
  <si>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</si>
  <si>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</si>
  <si>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</si>
  <si>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</si>
  <si>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</si>
  <si>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</si>
  <si>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</si>
  <si>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</si>
  <si>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</si>
  <si>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</si>
  <si>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</si>
  <si>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</si>
  <si>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</si>
  <si>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</si>
  <si>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</si>
  <si>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</si>
  <si>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</si>
  <si>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</si>
  <si>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</si>
  <si>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</si>
  <si>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</si>
  <si>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</si>
  <si>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</si>
  <si>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</si>
  <si>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</si>
  <si>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</si>
  <si>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</si>
  <si>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</si>
  <si>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</si>
  <si>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</si>
  <si>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</si>
  <si>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</si>
  <si>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</si>
  <si>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</si>
  <si>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</si>
  <si>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</si>
  <si>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</si>
  <si>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</si>
  <si>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</si>
  <si>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</si>
  <si>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</si>
  <si>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</si>
  <si>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</si>
  <si>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</si>
  <si>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</si>
  <si>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</si>
  <si>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</si>
  <si>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</si>
  <si>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</si>
  <si>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</si>
  <si>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</si>
  <si>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</si>
  <si>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</si>
  <si>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</si>
  <si>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</si>
  <si>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</si>
  <si>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</si>
  <si>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</si>
  <si>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</si>
  <si>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</si>
  <si>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</si>
  <si>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</si>
  <si>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</si>
  <si>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</si>
  <si>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</si>
  <si>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</si>
  <si>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</si>
  <si>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</si>
  <si>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</si>
  <si>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</si>
  <si>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</si>
  <si>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</si>
  <si>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</si>
  <si>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</si>
  <si>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</si>
  <si>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</si>
  <si>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</si>
  <si>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</si>
  <si>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</si>
  <si>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</si>
  <si>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</si>
  <si>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</si>
  <si>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</si>
  <si>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</si>
  <si>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</si>
  <si>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</si>
  <si>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</si>
  <si>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</si>
  <si>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</si>
  <si>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</si>
  <si>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</si>
  <si>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</si>
  <si>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</si>
  <si>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</si>
  <si>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</si>
  <si>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</si>
  <si>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</si>
  <si>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</si>
  <si>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</si>
  <si>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</si>
  <si>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</si>
  <si>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</si>
  <si>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</si>
  <si>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</si>
  <si>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</si>
  <si>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</si>
  <si>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</si>
  <si>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</si>
  <si>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</si>
  <si>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</si>
  <si>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</si>
  <si>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</si>
  <si>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</si>
  <si>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</si>
  <si>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</si>
  <si>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</si>
  <si>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</si>
  <si>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</si>
  <si>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</si>
  <si>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</si>
  <si>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</si>
  <si>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</si>
  <si>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</si>
  <si>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</si>
  <si>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</si>
  <si>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</si>
  <si>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</si>
  <si>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</si>
  <si>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</si>
  <si>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</si>
  <si>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</si>
  <si>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</si>
  <si>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</si>
  <si>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</si>
  <si>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</si>
  <si>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</si>
  <si>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</si>
  <si>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</si>
  <si>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</si>
  <si>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</si>
  <si>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</si>
  <si>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</si>
  <si>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</si>
  <si>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</si>
  <si>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</si>
  <si>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</si>
  <si>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</si>
  <si>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</si>
  <si>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</si>
  <si>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</si>
  <si>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</si>
  <si>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</si>
  <si>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</si>
  <si>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</si>
  <si>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</si>
  <si>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</si>
  <si>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</si>
  <si>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</si>
  <si>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</si>
  <si>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</si>
  <si>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</si>
  <si>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</si>
  <si>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</si>
  <si>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</si>
  <si>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</si>
  <si>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</si>
  <si>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</si>
  <si>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</si>
  <si>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</si>
  <si>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</si>
  <si>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</si>
  <si>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</si>
  <si>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</si>
  <si>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</si>
  <si>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</si>
  <si>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</si>
  <si>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</si>
  <si>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</si>
  <si>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</si>
  <si>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</si>
  <si>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</si>
  <si>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</si>
  <si>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</si>
  <si>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</si>
  <si>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</si>
  <si>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</si>
  <si>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</si>
  <si>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</si>
  <si>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</si>
  <si>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</si>
  <si>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</si>
  <si>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</si>
  <si>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</si>
  <si>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</si>
  <si>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</si>
  <si>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</si>
  <si>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</si>
  <si>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</si>
  <si>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</si>
  <si>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</si>
  <si>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</si>
  <si>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</si>
  <si>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</si>
  <si>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</si>
  <si>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</si>
  <si>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</si>
  <si>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</si>
  <si>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</si>
  <si>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</si>
  <si>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</si>
  <si>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</si>
  <si>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</si>
  <si>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</si>
  <si>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</si>
  <si>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</si>
  <si>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</si>
  <si>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</si>
  <si>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</si>
  <si>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</si>
  <si>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</si>
  <si>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</si>
  <si>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</si>
  <si>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</si>
  <si>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</si>
  <si>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</si>
  <si>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</si>
  <si>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</si>
  <si>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</si>
  <si>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</si>
  <si>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</si>
  <si>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</si>
  <si>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</si>
  <si>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</si>
  <si>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</si>
  <si>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</si>
  <si>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</si>
  <si>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</si>
  <si>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</si>
  <si>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</si>
  <si>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</si>
  <si>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</si>
  <si>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</si>
  <si>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</si>
  <si>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</si>
  <si>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</si>
  <si>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</si>
  <si>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</si>
  <si>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</si>
  <si>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</si>
  <si>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</si>
  <si>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</si>
  <si>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</si>
  <si>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</si>
  <si>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</si>
  <si>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</si>
  <si>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</si>
  <si>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</si>
  <si>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</si>
  <si>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</si>
  <si>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</si>
  <si>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</si>
  <si>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</si>
  <si>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</si>
  <si>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</si>
  <si>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</si>
  <si>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</si>
  <si>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</si>
  <si>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</si>
  <si>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</si>
  <si>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</si>
  <si>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</si>
  <si>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</si>
  <si>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</si>
  <si>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</si>
  <si>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</si>
  <si>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</si>
  <si>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</si>
  <si>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</si>
  <si>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</si>
  <si>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</si>
  <si>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</si>
  <si>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</si>
  <si>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</si>
  <si>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</si>
  <si>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</si>
  <si>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</si>
  <si>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</si>
  <si>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</si>
  <si>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</si>
  <si>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</si>
  <si>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</si>
  <si>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</si>
  <si>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</si>
  <si>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</si>
  <si>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</si>
  <si>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</si>
  <si>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</si>
  <si>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</si>
  <si>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</si>
  <si>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</si>
  <si>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</si>
  <si>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</si>
  <si>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</si>
  <si>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</si>
  <si>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</si>
  <si>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</si>
  <si>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</si>
  <si>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</si>
  <si>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</si>
  <si>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</si>
  <si>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</si>
  <si>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</si>
  <si>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</si>
  <si>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</si>
  <si>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</si>
  <si>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</si>
  <si>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</si>
  <si>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</si>
  <si>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</si>
  <si>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</si>
  <si>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</si>
  <si>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</si>
  <si>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</si>
  <si>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</si>
  <si>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</si>
  <si>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</si>
  <si>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</si>
  <si>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</si>
  <si>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</si>
  <si>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</si>
  <si>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</si>
  <si>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</si>
  <si>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</si>
  <si>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</si>
  <si>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</si>
  <si>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</si>
  <si>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</si>
  <si>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</si>
  <si>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</si>
  <si>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</si>
  <si>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</si>
  <si>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</si>
  <si>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</si>
  <si>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</si>
  <si>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</si>
  <si>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</si>
  <si>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</si>
  <si>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</si>
  <si>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</si>
  <si>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</si>
  <si>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</si>
  <si>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</si>
  <si>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</si>
  <si>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</si>
  <si>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</si>
  <si>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</si>
  <si>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</si>
  <si>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</si>
  <si>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</si>
  <si>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</si>
  <si>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</si>
  <si>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</si>
  <si>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</si>
  <si>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</si>
  <si>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</si>
  <si>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</si>
  <si>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</si>
  <si>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</si>
  <si>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</si>
  <si>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</si>
  <si>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</si>
  <si>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</si>
  <si>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</si>
  <si>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</si>
  <si>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</si>
  <si>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</si>
  <si>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</si>
  <si>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</si>
  <si>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</si>
  <si>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</si>
  <si>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</si>
  <si>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</si>
  <si>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</si>
  <si>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</si>
  <si>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</si>
  <si>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</si>
  <si>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</si>
  <si>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</si>
  <si>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</si>
  <si>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</si>
  <si>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</si>
  <si>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</si>
  <si>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</si>
  <si>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</si>
  <si>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</si>
  <si>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</si>
  <si>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</si>
  <si>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</si>
  <si>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</si>
  <si>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</si>
  <si>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</si>
  <si>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</si>
  <si>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</si>
  <si>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</si>
  <si>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</si>
  <si>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</si>
  <si>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</si>
  <si>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</si>
  <si>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</si>
  <si>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</si>
  <si>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</si>
  <si>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</si>
  <si>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</si>
  <si>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</si>
  <si>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</si>
  <si>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</si>
  <si>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</si>
  <si>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</si>
  <si>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</si>
  <si>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</si>
  <si>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</si>
  <si>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</si>
  <si>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</si>
  <si>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</si>
  <si>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</si>
  <si>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</si>
  <si>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</si>
  <si>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</si>
  <si>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</si>
  <si>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</si>
  <si>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</si>
  <si>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</si>
  <si>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</si>
  <si>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</si>
  <si>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</si>
  <si>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</si>
  <si>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</si>
  <si>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</si>
  <si>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</si>
  <si>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</si>
  <si>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</si>
  <si>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</si>
  <si>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</si>
  <si>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</si>
  <si>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</si>
  <si>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</si>
  <si>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</si>
  <si>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</si>
  <si>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</si>
  <si>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</si>
  <si>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</si>
  <si>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</si>
  <si>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</si>
  <si>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</si>
  <si>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</si>
  <si>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</si>
  <si>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</si>
  <si>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</si>
  <si>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</si>
  <si>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</si>
  <si>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</si>
  <si>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</si>
  <si>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</si>
  <si>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</si>
  <si>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</si>
  <si>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</si>
  <si>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</si>
  <si>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</si>
  <si>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</si>
  <si>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</si>
  <si>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</si>
  <si>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</si>
  <si>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</si>
  <si>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</si>
  <si>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</si>
  <si>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</si>
  <si>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</si>
  <si>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</si>
  <si>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</si>
  <si>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</si>
  <si>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</si>
  <si>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</si>
  <si>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</si>
  <si>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</si>
  <si>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</si>
  <si>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</si>
  <si>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</si>
  <si>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</si>
  <si>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</si>
  <si>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</si>
  <si>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</si>
  <si>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</si>
  <si>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</si>
  <si>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</si>
  <si>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</si>
  <si>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</si>
  <si>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</si>
  <si>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</si>
  <si>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</si>
  <si>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</si>
  <si>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</si>
  <si>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</si>
  <si>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</si>
  <si>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</si>
  <si>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</si>
  <si>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</si>
  <si>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</si>
  <si>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</si>
  <si>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</si>
  <si>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</si>
  <si>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</si>
  <si>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</si>
  <si>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</si>
  <si>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</si>
  <si>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</si>
  <si>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</si>
  <si>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</si>
  <si>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</si>
  <si>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</si>
  <si>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</si>
  <si>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</si>
  <si>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</si>
  <si>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</si>
  <si>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</si>
  <si>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</si>
  <si>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</si>
  <si>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</si>
  <si>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</si>
  <si>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</si>
  <si>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</si>
  <si>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</si>
  <si>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</si>
  <si>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</si>
  <si>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</si>
  <si>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</si>
  <si>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</si>
  <si>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</si>
  <si>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</si>
  <si>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</si>
  <si>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</si>
  <si>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</si>
  <si>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</si>
  <si>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</si>
  <si>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</si>
  <si>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</si>
  <si>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</si>
  <si>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</si>
  <si>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</si>
  <si>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</si>
  <si>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</si>
  <si>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</si>
  <si>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</si>
  <si>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</si>
  <si>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</si>
  <si>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</si>
  <si>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</si>
  <si>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</si>
  <si>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</si>
  <si>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</si>
  <si>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</si>
  <si>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</si>
  <si>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</si>
  <si>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</si>
  <si>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</si>
  <si>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</si>
  <si>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</si>
  <si>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</si>
  <si>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</si>
  <si>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</si>
  <si>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</si>
  <si>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</si>
  <si>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</si>
  <si>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</si>
  <si>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</si>
  <si>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</si>
  <si>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</si>
  <si>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</si>
  <si>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</si>
  <si>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</si>
  <si>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</si>
  <si>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</si>
  <si>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</si>
  <si>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</si>
  <si>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</si>
  <si>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</si>
  <si>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</si>
  <si>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</si>
  <si>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</si>
  <si>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</si>
  <si>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</si>
  <si>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</si>
  <si>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</si>
  <si>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</si>
  <si>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</si>
  <si>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</si>
  <si>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</si>
  <si>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</si>
  <si>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</si>
  <si>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</si>
  <si>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</si>
  <si>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</si>
  <si>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</si>
  <si>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</si>
  <si>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</si>
  <si>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</si>
  <si>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</si>
  <si>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</si>
  <si>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</si>
  <si>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</si>
  <si>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</si>
  <si>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</si>
  <si>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</si>
  <si>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</si>
  <si>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</si>
  <si>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</si>
  <si>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</si>
  <si>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</si>
  <si>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</si>
  <si>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</si>
  <si>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</si>
  <si>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</si>
  <si>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</si>
  <si>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</si>
  <si>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</si>
  <si>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</si>
  <si>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</si>
  <si>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</si>
  <si>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</si>
  <si>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</si>
  <si>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</si>
  <si>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</si>
  <si>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</si>
  <si>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</si>
  <si>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</si>
  <si>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</si>
  <si>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</si>
  <si>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</si>
  <si>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</si>
  <si>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</si>
  <si>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</si>
  <si>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</si>
  <si>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</si>
  <si>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</si>
  <si>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</si>
  <si>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</si>
  <si>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</si>
  <si>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</si>
  <si>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</si>
  <si>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</si>
  <si>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</si>
  <si>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</si>
  <si>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</si>
  <si>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</si>
  <si>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</si>
  <si>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</si>
  <si>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</si>
  <si>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</si>
  <si>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</si>
  <si>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</si>
  <si>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</si>
  <si>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</si>
  <si>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</si>
  <si>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</si>
  <si>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</si>
  <si>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</si>
  <si>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</si>
  <si>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</si>
  <si>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</si>
  <si>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</si>
  <si>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</si>
  <si>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</si>
  <si>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</si>
  <si>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</si>
  <si>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</si>
  <si>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</si>
  <si>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</si>
  <si>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</si>
  <si>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</si>
  <si>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</si>
  <si>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</si>
  <si>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</si>
  <si>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</si>
  <si>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</si>
  <si>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</si>
  <si>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</si>
  <si>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</si>
  <si>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</si>
  <si>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</si>
  <si>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</si>
  <si>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</si>
  <si>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</si>
  <si>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</si>
  <si>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</si>
  <si>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</si>
  <si>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</si>
  <si>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</si>
  <si>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</si>
  <si>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</si>
  <si>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</si>
  <si>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</si>
  <si>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</si>
  <si>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</si>
  <si>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</si>
  <si>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</si>
  <si>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</si>
  <si>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</si>
  <si>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</si>
  <si>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</si>
  <si>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</si>
  <si>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</si>
  <si>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</si>
  <si>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</si>
  <si>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</si>
  <si>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</si>
  <si>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</si>
  <si>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</si>
  <si>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</si>
  <si>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</si>
  <si>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</si>
  <si>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</si>
  <si>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</si>
  <si>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</si>
  <si>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</si>
  <si>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</si>
  <si>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</si>
  <si>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</si>
  <si>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</si>
  <si>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</si>
  <si>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</si>
  <si>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</si>
  <si>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</si>
  <si>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</si>
  <si>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</si>
  <si>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</si>
  <si>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</si>
  <si>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</si>
  <si>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</si>
  <si>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</si>
  <si>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</si>
  <si>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</si>
  <si>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</si>
  <si>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</si>
  <si>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</si>
  <si>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</si>
  <si>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</si>
  <si>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</si>
  <si>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</si>
  <si>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</si>
  <si>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</si>
  <si>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</si>
  <si>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</si>
  <si>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</si>
  <si>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</si>
  <si>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</si>
  <si>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</si>
  <si>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</si>
  <si>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</si>
  <si>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</si>
  <si>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</si>
  <si>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</si>
  <si>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</si>
  <si>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</si>
  <si>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</si>
  <si>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</si>
  <si>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</si>
  <si>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</si>
  <si>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</si>
  <si>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</si>
  <si>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</si>
  <si>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</si>
  <si>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</si>
  <si>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</si>
  <si>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</si>
  <si>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</si>
  <si>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</si>
  <si>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</si>
  <si>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</si>
  <si>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</si>
  <si>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</si>
  <si>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</si>
  <si>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</si>
  <si>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</si>
  <si>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</si>
  <si>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</si>
  <si>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</si>
  <si>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</si>
  <si>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</si>
  <si>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</si>
  <si>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</si>
  <si>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</si>
  <si>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</si>
  <si>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</si>
  <si>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</si>
  <si>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</si>
  <si>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</si>
  <si>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</si>
  <si>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</si>
  <si>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</si>
  <si>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</si>
  <si>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</si>
  <si>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</si>
  <si>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</si>
  <si>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</si>
  <si>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</si>
  <si>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</si>
  <si>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</si>
  <si>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</si>
  <si>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</si>
  <si>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</si>
  <si>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</si>
  <si>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</si>
  <si>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</si>
  <si>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</si>
  <si>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</si>
  <si>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</si>
  <si>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</si>
  <si>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</si>
  <si>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</si>
  <si>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</si>
  <si>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</si>
  <si>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</si>
  <si>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</si>
  <si>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</si>
  <si>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</si>
  <si>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</si>
  <si>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</si>
  <si>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</si>
  <si>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</si>
  <si>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</si>
  <si>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</si>
  <si>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</si>
  <si>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</si>
  <si>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</si>
  <si>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</si>
  <si>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</si>
  <si>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</si>
  <si>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</si>
  <si>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</si>
  <si>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</si>
  <si>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</si>
  <si>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</si>
  <si>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</si>
  <si>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</si>
  <si>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</si>
  <si>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</si>
  <si>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</si>
  <si>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</si>
  <si>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</si>
  <si>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</si>
  <si>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</si>
  <si>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</si>
  <si>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</si>
  <si>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</si>
  <si>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</si>
  <si>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</si>
  <si>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</si>
  <si>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</si>
  <si>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</si>
  <si>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</si>
  <si>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</si>
  <si>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</si>
  <si>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</si>
  <si>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</si>
  <si>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</si>
  <si>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</si>
  <si>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</si>
  <si>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</si>
  <si>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</si>
  <si>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</si>
  <si>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</si>
  <si>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</si>
  <si>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</si>
  <si>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</si>
  <si>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</si>
  <si>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</si>
  <si>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</si>
  <si>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</si>
  <si>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</si>
  <si>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</si>
  <si>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</si>
  <si>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</si>
  <si>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</si>
  <si>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</si>
  <si>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</si>
  <si>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</si>
  <si>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</si>
  <si>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</si>
  <si>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</si>
  <si>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</si>
  <si>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</si>
  <si>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</si>
  <si>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</si>
  <si>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</si>
  <si>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</si>
  <si>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</si>
  <si>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</si>
  <si>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</si>
  <si>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</si>
  <si>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</si>
  <si>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</si>
  <si>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</si>
  <si>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</si>
  <si>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</si>
  <si>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</si>
  <si>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</si>
  <si>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</si>
  <si>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</si>
  <si>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</si>
  <si>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</si>
  <si>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</si>
  <si>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</si>
  <si>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</si>
  <si>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</si>
  <si>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</si>
  <si>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</si>
  <si>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</si>
  <si>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</si>
  <si>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</si>
  <si>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</si>
  <si>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</si>
  <si>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</si>
  <si>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</si>
  <si>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</si>
  <si>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</si>
  <si>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</si>
  <si>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</si>
  <si>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</si>
  <si>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</si>
  <si>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</si>
  <si>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</si>
  <si>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</si>
  <si>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</si>
  <si>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</si>
  <si>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</si>
  <si>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</si>
  <si>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</si>
  <si>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</si>
  <si>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</si>
  <si>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</si>
  <si>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</si>
  <si>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</si>
  <si>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</si>
  <si>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</si>
  <si>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</si>
  <si>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</si>
  <si>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</si>
  <si>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</si>
  <si>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</si>
  <si>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</si>
  <si>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</si>
  <si>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</si>
  <si>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</si>
  <si>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</si>
  <si>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</si>
  <si>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</si>
  <si>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</si>
  <si>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</si>
  <si>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</si>
  <si>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</si>
  <si>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</si>
  <si>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</si>
  <si>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</si>
  <si>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</si>
  <si>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</si>
  <si>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</si>
  <si>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</si>
  <si>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</si>
  <si>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</si>
  <si>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</si>
  <si>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</si>
  <si>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</si>
  <si>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</si>
  <si>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</si>
  <si>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</si>
  <si>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</si>
  <si>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</si>
  <si>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</si>
  <si>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</si>
  <si>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</si>
  <si>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</si>
  <si>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</si>
  <si>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</si>
  <si>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</si>
  <si>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</si>
  <si>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</si>
  <si>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</si>
  <si>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</si>
  <si>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</si>
  <si>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</si>
  <si>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</si>
  <si>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</si>
  <si>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</si>
  <si>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</si>
  <si>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</si>
  <si>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</si>
  <si>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</si>
  <si>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</si>
  <si>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</si>
  <si>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</si>
  <si>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</si>
  <si>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</si>
  <si>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</si>
  <si>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</si>
  <si>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</si>
  <si>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</si>
  <si>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</si>
  <si>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</si>
  <si>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</si>
  <si>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</si>
  <si>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</si>
  <si>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</si>
  <si>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</si>
  <si>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</si>
  <si>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</si>
  <si>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</si>
  <si>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</si>
  <si>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</si>
  <si>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</si>
  <si>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</si>
  <si>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</si>
  <si>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</si>
  <si>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</si>
  <si>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</si>
  <si>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</si>
  <si>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</si>
  <si>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</si>
  <si>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</si>
  <si>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</si>
  <si>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</si>
  <si>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</si>
  <si>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</si>
  <si>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</si>
  <si>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</si>
  <si>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</si>
  <si>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</si>
  <si>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</si>
  <si>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</si>
  <si>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</si>
  <si>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</si>
  <si>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</si>
  <si>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</si>
  <si>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</si>
  <si>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</si>
  <si>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</si>
  <si>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</si>
  <si>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</si>
  <si>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</si>
  <si>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</si>
  <si>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</si>
  <si>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</si>
  <si>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</si>
  <si>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</si>
  <si>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</si>
  <si>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</si>
  <si>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</si>
  <si>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</si>
  <si>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</si>
  <si>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</si>
  <si>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</si>
  <si>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</si>
  <si>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</si>
  <si>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</si>
  <si>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</si>
  <si>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</si>
  <si>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</si>
  <si>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</si>
  <si>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</si>
  <si>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</si>
  <si>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</si>
  <si>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</si>
  <si>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</si>
  <si>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</si>
  <si>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</si>
  <si>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</si>
  <si>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</si>
  <si>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</si>
  <si>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</si>
  <si>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</si>
  <si>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</si>
  <si>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</si>
  <si>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</si>
  <si>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</si>
  <si>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</si>
  <si>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</si>
  <si>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</si>
  <si>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</si>
  <si>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</si>
  <si>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</si>
  <si>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</si>
  <si>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</si>
  <si>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</si>
  <si>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</si>
  <si>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</si>
  <si>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</si>
  <si>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</si>
  <si>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</si>
  <si>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</si>
  <si>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</si>
  <si>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</si>
  <si>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</si>
  <si>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</si>
  <si>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</si>
  <si>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</si>
  <si>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</si>
  <si>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</si>
  <si>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</si>
  <si>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</si>
  <si>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</si>
  <si>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</si>
  <si>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</si>
  <si>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</si>
  <si>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</si>
  <si>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</si>
  <si>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</si>
  <si>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</si>
  <si>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</si>
  <si>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</si>
  <si>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</si>
  <si>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</si>
  <si>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</si>
  <si>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</si>
  <si>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</si>
  <si>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</si>
  <si>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</si>
  <si>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</si>
  <si>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</si>
  <si>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</si>
  <si>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</si>
  <si>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</si>
  <si>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</si>
  <si>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</si>
  <si>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</si>
  <si>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</si>
  <si>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</si>
  <si>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</si>
  <si>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</si>
  <si>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</si>
  <si>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</si>
  <si>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</si>
  <si>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</si>
  <si>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</si>
  <si>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</si>
  <si>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</si>
  <si>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</si>
  <si>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</si>
  <si>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</si>
  <si>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</si>
  <si>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</si>
  <si>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</si>
  <si>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</si>
  <si>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</si>
  <si>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</si>
  <si>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</si>
  <si>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</si>
  <si>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</si>
  <si>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</si>
  <si>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</si>
  <si>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</si>
  <si>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</si>
  <si>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</si>
  <si>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</si>
  <si>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</si>
  <si>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</si>
  <si>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</si>
  <si>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</si>
  <si>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</si>
  <si>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</si>
  <si>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</si>
  <si>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</si>
  <si>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</si>
  <si>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</si>
  <si>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</si>
  <si>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</si>
  <si>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</si>
  <si>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</si>
  <si>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</si>
  <si>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</si>
  <si>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</si>
  <si>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</si>
  <si>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</si>
  <si>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</si>
  <si>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</si>
  <si>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</si>
  <si>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</si>
  <si>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</si>
  <si>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</si>
  <si>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</si>
  <si>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</si>
  <si>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</si>
  <si>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</si>
  <si>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</si>
  <si>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</si>
  <si>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</si>
  <si>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</si>
  <si>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</si>
  <si>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</si>
  <si>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</si>
  <si>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</si>
  <si>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</si>
  <si>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</si>
  <si>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</si>
  <si>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</si>
  <si>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</si>
  <si>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</si>
  <si>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</si>
  <si>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</si>
  <si>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</si>
  <si>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</si>
  <si>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</si>
  <si>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</si>
  <si>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</si>
  <si>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</si>
  <si>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</si>
  <si>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</si>
  <si>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</si>
  <si>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</si>
  <si>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</si>
  <si>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</si>
  <si>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</si>
  <si>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</si>
  <si>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</si>
  <si>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</si>
  <si>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</si>
  <si>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</si>
  <si>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</si>
  <si>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</si>
  <si>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</si>
  <si>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</si>
  <si>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</si>
  <si>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</si>
  <si>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</si>
  <si>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</si>
  <si>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</si>
  <si>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</si>
  <si>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</si>
  <si>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</si>
  <si>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</si>
  <si>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</si>
  <si>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</si>
  <si>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</si>
  <si>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</si>
  <si>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</si>
  <si>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</si>
  <si>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</si>
  <si>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</si>
  <si>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</si>
  <si>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</si>
  <si>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</si>
  <si>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</si>
  <si>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</si>
  <si>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</si>
  <si>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</si>
  <si>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</si>
  <si>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</si>
  <si>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</si>
  <si>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</si>
  <si>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</si>
  <si>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</si>
  <si>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</si>
  <si>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</si>
  <si>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</si>
  <si>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</si>
  <si>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</si>
  <si>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</si>
  <si>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</si>
  <si>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</si>
  <si>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</si>
  <si>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</si>
  <si>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</si>
  <si>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</si>
  <si>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</si>
  <si>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</si>
  <si>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</si>
  <si>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</si>
  <si>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</si>
  <si>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</si>
  <si>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</si>
  <si>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</si>
  <si>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</si>
  <si>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</si>
  <si>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</si>
  <si>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</si>
  <si>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</si>
  <si>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</si>
  <si>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</si>
  <si>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</si>
  <si>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</si>
  <si>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</si>
  <si>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</si>
  <si>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</si>
  <si>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</si>
  <si>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</si>
  <si>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</si>
  <si>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</si>
  <si>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</si>
  <si>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</si>
  <si>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</si>
  <si>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</si>
  <si>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</si>
  <si>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</si>
  <si>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</si>
  <si>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</si>
  <si>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</si>
  <si>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</si>
  <si>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</si>
  <si>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</si>
  <si>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</si>
  <si>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</si>
  <si>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</si>
  <si>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</si>
  <si>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</si>
  <si>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</si>
  <si>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</si>
  <si>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</si>
  <si>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</si>
  <si>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</si>
  <si>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</si>
  <si>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</si>
  <si>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</si>
  <si>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</si>
  <si>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</si>
  <si>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</si>
  <si>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</si>
  <si>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</si>
  <si>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</si>
  <si>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</si>
  <si>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</si>
  <si>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</si>
  <si>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</si>
  <si>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</si>
  <si>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</si>
  <si>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</si>
  <si>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</si>
  <si>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</si>
  <si>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</si>
  <si>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</si>
  <si>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</si>
  <si>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</si>
  <si>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</si>
  <si>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</si>
  <si>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</si>
  <si>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</si>
  <si>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</si>
  <si>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</si>
  <si>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</si>
  <si>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</si>
  <si>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</si>
  <si>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</si>
  <si>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</si>
  <si>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</si>
  <si>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</si>
  <si>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</si>
  <si>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</si>
  <si>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</si>
  <si>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</si>
  <si>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</si>
  <si>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</si>
  <si>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</si>
  <si>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</si>
  <si>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</si>
  <si>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</si>
  <si>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</si>
  <si>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</si>
  <si>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</si>
  <si>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</si>
  <si>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</si>
  <si>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</si>
  <si>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</si>
  <si>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</si>
  <si>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</si>
  <si>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</si>
  <si>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</si>
  <si>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</si>
  <si>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</si>
  <si>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</si>
  <si>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</si>
  <si>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</si>
  <si>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</si>
  <si>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</si>
  <si>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</si>
  <si>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</si>
  <si>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</si>
  <si>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</si>
  <si>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</si>
  <si>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</si>
  <si>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</si>
  <si>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</si>
  <si>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</si>
  <si>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</si>
  <si>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</si>
  <si>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</si>
  <si>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</si>
  <si>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</si>
  <si>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</si>
  <si>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</si>
  <si>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</si>
  <si>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</si>
  <si>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</si>
  <si>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</si>
  <si>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</si>
  <si>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</si>
  <si>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</si>
  <si>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</si>
  <si>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</si>
  <si>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</si>
  <si>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</si>
  <si>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</si>
  <si>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</si>
  <si>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</si>
  <si>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</si>
  <si>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</si>
  <si>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</si>
  <si>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</si>
  <si>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</si>
  <si>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</si>
  <si>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</si>
  <si>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</si>
  <si>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</si>
  <si>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</si>
  <si>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</si>
  <si>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</si>
  <si>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</si>
  <si>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</si>
  <si>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</si>
  <si>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</si>
  <si>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</si>
  <si>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</si>
  <si>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</si>
  <si>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</si>
  <si>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</si>
  <si>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</si>
  <si>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</si>
  <si>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</si>
  <si>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</si>
  <si>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</si>
  <si>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</si>
  <si>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</si>
  <si>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</si>
  <si>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</si>
  <si>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</si>
  <si>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</si>
  <si>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</si>
  <si>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</si>
  <si>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</si>
  <si>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</si>
  <si>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</si>
  <si>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</si>
  <si>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</si>
  <si>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</si>
  <si>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</si>
  <si>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</si>
  <si>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</si>
  <si>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</si>
  <si>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</si>
  <si>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</si>
  <si>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</si>
  <si>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</si>
  <si>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</si>
  <si>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</si>
  <si>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</si>
  <si>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</si>
  <si>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</si>
  <si>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</si>
  <si>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</si>
  <si>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</si>
  <si>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</si>
  <si>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</si>
  <si>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</si>
  <si>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</si>
  <si>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</si>
  <si>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</si>
  <si>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</si>
  <si>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</si>
  <si>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</si>
  <si>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</si>
  <si>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</si>
  <si>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</si>
  <si>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</si>
  <si>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</si>
  <si>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</si>
  <si>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</si>
  <si>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</si>
  <si>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</si>
  <si>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</si>
  <si>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</si>
  <si>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</si>
  <si>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</si>
  <si>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</si>
  <si>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</si>
  <si>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</si>
  <si>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</si>
  <si>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</si>
  <si>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</si>
  <si>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</si>
  <si>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</si>
  <si>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</si>
  <si>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</si>
  <si>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</si>
  <si>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</si>
  <si>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</si>
  <si>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</si>
  <si>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</si>
  <si>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</si>
  <si>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</si>
  <si>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</si>
  <si>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</si>
  <si>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</si>
  <si>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</si>
  <si>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</si>
  <si>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</si>
  <si>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</si>
  <si>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</si>
  <si>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</si>
  <si>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</si>
  <si>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</si>
  <si>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</si>
  <si>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</si>
  <si>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</si>
  <si>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</si>
  <si>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</si>
  <si>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</si>
  <si>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</si>
  <si>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</si>
  <si>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</si>
  <si>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</si>
  <si>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</si>
  <si>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</si>
  <si>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</si>
  <si>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</si>
  <si>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</si>
  <si>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</si>
  <si>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</si>
  <si>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</si>
  <si>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</si>
  <si>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</si>
  <si>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</si>
  <si>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</si>
  <si>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</si>
  <si>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</si>
  <si>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</si>
  <si>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</si>
  <si>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</si>
  <si>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</si>
  <si>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</si>
  <si>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</si>
  <si>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</si>
  <si>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</si>
  <si>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</si>
  <si>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</si>
  <si>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</si>
  <si>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</si>
  <si>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</si>
  <si>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</si>
  <si>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</si>
  <si>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</si>
  <si>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</si>
  <si>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</si>
  <si>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</si>
  <si>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</si>
  <si>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</si>
  <si>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</si>
  <si>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</si>
  <si>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</si>
  <si>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</si>
  <si>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</si>
  <si>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</si>
  <si>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</si>
  <si>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</si>
  <si>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</si>
  <si>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</si>
  <si>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</si>
  <si>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</si>
  <si>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</si>
  <si>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</si>
  <si>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</si>
  <si>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</si>
  <si>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</si>
  <si>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</si>
  <si>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</si>
  <si>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</si>
  <si>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</si>
  <si>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</si>
  <si>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</si>
  <si>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</si>
  <si>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</si>
  <si>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</si>
  <si>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</si>
  <si>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</si>
  <si>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</si>
  <si>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</si>
  <si>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</si>
  <si>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</si>
  <si>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</si>
  <si>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</si>
  <si>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</si>
  <si>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</si>
  <si>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</si>
  <si>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</si>
  <si>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</si>
  <si>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</si>
  <si>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</si>
  <si>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</si>
  <si>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</si>
  <si>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</si>
  <si>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</si>
  <si>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</si>
  <si>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</si>
  <si>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</si>
  <si>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</si>
  <si>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</si>
  <si>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</si>
  <si>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</si>
  <si>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</si>
  <si>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</si>
  <si>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</si>
  <si>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</si>
  <si>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</si>
  <si>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</si>
  <si>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</si>
  <si>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</si>
  <si>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</si>
  <si>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</si>
  <si>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</si>
  <si>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</si>
  <si>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</si>
  <si>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</si>
  <si>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</si>
  <si>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</si>
  <si>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</si>
  <si>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</si>
  <si>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</si>
  <si>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</si>
  <si>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</si>
  <si>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</si>
  <si>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</si>
  <si>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</si>
  <si>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</si>
  <si>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</si>
  <si>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</si>
  <si>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</si>
  <si>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</si>
  <si>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</si>
  <si>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</si>
  <si>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</si>
  <si>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</si>
  <si>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</si>
  <si>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</si>
  <si>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</si>
  <si>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</si>
  <si>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</si>
  <si>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</si>
  <si>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</si>
  <si>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</si>
  <si>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</si>
  <si>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</si>
  <si>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</si>
  <si>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</si>
  <si>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</si>
  <si>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</si>
  <si>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</si>
  <si>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</si>
  <si>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</si>
  <si>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</si>
  <si>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</si>
  <si>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</si>
  <si>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</si>
  <si>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</si>
  <si>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</si>
  <si>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</si>
  <si>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</si>
  <si>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</si>
  <si>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</si>
  <si>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</si>
  <si>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</si>
  <si>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</si>
  <si>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</si>
  <si>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</si>
  <si>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</si>
  <si>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</si>
  <si>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</si>
  <si>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</si>
  <si>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</si>
  <si>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</si>
  <si>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</si>
  <si>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</si>
  <si>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</si>
  <si>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</si>
  <si>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</si>
  <si>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</si>
  <si>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</si>
  <si>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</si>
  <si>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</si>
  <si>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</si>
  <si>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</si>
  <si>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</si>
  <si>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</si>
  <si>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</si>
  <si>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</si>
  <si>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</si>
  <si>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</si>
  <si>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</si>
  <si>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</si>
  <si>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</si>
  <si>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</si>
  <si>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</si>
  <si>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</si>
  <si>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</si>
  <si>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</si>
  <si>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</si>
  <si>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</si>
  <si>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</si>
  <si>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</si>
  <si>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</si>
  <si>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</si>
  <si>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</si>
  <si>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</si>
  <si>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</si>
  <si>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</si>
  <si>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</si>
  <si>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</si>
  <si>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</si>
  <si>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</si>
  <si>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</si>
  <si>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</si>
  <si>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</si>
  <si>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</si>
  <si>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</si>
  <si>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</si>
  <si>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</si>
  <si>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</si>
  <si>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</si>
  <si>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</si>
  <si>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</si>
  <si>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</si>
  <si>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</si>
  <si>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</si>
  <si>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</si>
  <si>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</si>
  <si>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</si>
  <si>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</si>
  <si>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</si>
  <si>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</si>
  <si>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</si>
  <si>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</si>
  <si>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</si>
  <si>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</si>
  <si>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</si>
  <si>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</si>
  <si>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</si>
  <si>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</si>
  <si>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</si>
  <si>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</si>
  <si>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</si>
  <si>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</si>
  <si>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</si>
  <si>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</si>
  <si>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</si>
  <si>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</si>
  <si>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</si>
  <si>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</si>
  <si>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</si>
  <si>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</si>
  <si>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</si>
  <si>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</si>
  <si>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</si>
  <si>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</si>
  <si>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</si>
  <si>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</si>
  <si>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</si>
  <si>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</si>
  <si>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</si>
  <si>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</si>
  <si>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</si>
  <si>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</si>
  <si>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</si>
  <si>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</si>
  <si>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</si>
  <si>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</si>
  <si>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</si>
  <si>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</si>
  <si>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</si>
  <si>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</si>
  <si>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</si>
  <si>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</si>
  <si>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</si>
  <si>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</si>
  <si>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</si>
  <si>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</si>
  <si>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</si>
  <si>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</si>
  <si>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</si>
  <si>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</si>
  <si>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</si>
  <si>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</si>
  <si>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</si>
  <si>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</si>
  <si>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</si>
  <si>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</si>
  <si>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</si>
  <si>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</si>
  <si>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</si>
  <si>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</si>
  <si>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</si>
  <si>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</si>
  <si>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</si>
  <si>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</si>
  <si>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</si>
  <si>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</si>
  <si>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</si>
  <si>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</si>
  <si>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</si>
  <si>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</si>
  <si>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</si>
  <si>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</si>
  <si>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</si>
  <si>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</si>
  <si>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</si>
  <si>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</si>
  <si>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</si>
  <si>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</si>
  <si>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</si>
  <si>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</si>
  <si>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</si>
  <si>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</si>
  <si>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</si>
  <si>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</si>
  <si>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</si>
  <si>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</si>
  <si>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</si>
  <si>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</si>
  <si>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</si>
  <si>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</si>
  <si>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</si>
  <si>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</si>
  <si>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</si>
  <si>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</si>
  <si>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</si>
  <si>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</si>
  <si>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</si>
  <si>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</si>
  <si>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</si>
  <si>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</si>
  <si>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</si>
  <si>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</si>
  <si>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</si>
  <si>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</si>
  <si>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</si>
  <si>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</si>
  <si>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</si>
  <si>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</si>
  <si>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</si>
  <si>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</si>
  <si>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</si>
  <si>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</si>
  <si>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</si>
  <si>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</si>
  <si>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</si>
  <si>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</si>
  <si>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</si>
  <si>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</si>
  <si>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</si>
  <si>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</si>
  <si>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</si>
  <si>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</si>
  <si>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</si>
  <si>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</si>
  <si>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</si>
  <si>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</si>
  <si>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</si>
  <si>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</si>
  <si>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</si>
  <si>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</si>
  <si>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</si>
  <si>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</si>
  <si>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</si>
  <si>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</si>
  <si>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</si>
  <si>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</si>
  <si>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</si>
  <si>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</si>
  <si>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</si>
  <si>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</si>
  <si>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</si>
  <si>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</si>
  <si>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</si>
  <si>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</si>
  <si>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</si>
  <si>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</si>
  <si>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</si>
  <si>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</si>
  <si>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</si>
  <si>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</si>
  <si>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</si>
  <si>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</si>
  <si>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</si>
  <si>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</si>
  <si>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</si>
  <si>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</si>
  <si>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</si>
  <si>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</si>
  <si>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</si>
  <si>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</si>
  <si>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</si>
  <si>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</si>
  <si>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</si>
  <si>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</si>
  <si>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</si>
  <si>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</si>
  <si>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</si>
  <si>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</si>
  <si>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</si>
  <si>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</si>
  <si>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</si>
  <si>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</si>
  <si>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</si>
  <si>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</si>
  <si>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</si>
  <si>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</si>
  <si>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</si>
  <si>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</si>
  <si>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</si>
  <si>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</si>
  <si>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</si>
  <si>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</si>
  <si>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</si>
  <si>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</si>
  <si>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</si>
  <si>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</si>
  <si>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</si>
  <si>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</si>
  <si>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</si>
  <si>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</si>
  <si>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</si>
  <si>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</si>
  <si>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</si>
  <si>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</si>
  <si>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</si>
  <si>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</si>
  <si>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</si>
  <si>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</si>
  <si>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</si>
  <si>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</si>
  <si>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</si>
  <si>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</si>
  <si>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</si>
  <si>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</si>
  <si>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</si>
  <si>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</si>
  <si>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</si>
  <si>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</si>
  <si>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</si>
  <si>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</si>
  <si>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</si>
  <si>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</si>
  <si>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</si>
  <si>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</si>
  <si>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</si>
  <si>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</si>
  <si>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</si>
  <si>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</si>
  <si>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</si>
  <si>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</si>
  <si>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</si>
  <si>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</si>
  <si>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</si>
  <si>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</si>
  <si>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</si>
  <si>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</si>
  <si>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</si>
  <si>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</si>
  <si>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</si>
  <si>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</si>
  <si>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</si>
  <si>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</si>
  <si>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</si>
  <si>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</si>
  <si>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</si>
  <si>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</si>
  <si>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</si>
  <si>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</si>
  <si>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</si>
  <si>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</si>
  <si>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</si>
  <si>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</si>
  <si>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</si>
  <si>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</si>
  <si>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</si>
  <si>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</si>
  <si>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</si>
  <si>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</si>
  <si>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</si>
  <si>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</si>
  <si>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</si>
  <si>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</si>
  <si>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</si>
  <si>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</si>
  <si>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</si>
  <si>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</si>
  <si>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</si>
  <si>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</si>
  <si>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</si>
  <si>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</si>
  <si>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</si>
  <si>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</si>
  <si>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</si>
  <si>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</si>
  <si>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</si>
  <si>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</si>
  <si>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</si>
  <si>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</si>
  <si>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</si>
  <si>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</si>
  <si>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</si>
  <si>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</si>
  <si>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</si>
  <si>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</si>
  <si>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</si>
  <si>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</si>
  <si>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</si>
  <si>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</si>
  <si>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</si>
  <si>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</si>
  <si>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</si>
  <si>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</si>
  <si>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</si>
  <si>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</si>
  <si>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</si>
  <si>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</si>
  <si>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</si>
  <si>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</si>
  <si>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</si>
  <si>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</si>
  <si>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</si>
  <si>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</si>
  <si>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</si>
  <si>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</si>
  <si>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</si>
  <si>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</si>
  <si>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</si>
  <si>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</si>
  <si>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</si>
  <si>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</si>
  <si>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</si>
  <si>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</si>
  <si>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</si>
  <si>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</si>
  <si>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</si>
  <si>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</si>
  <si>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</si>
  <si>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</si>
  <si>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</si>
  <si>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</si>
  <si>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</si>
  <si>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</si>
  <si>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</si>
  <si>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</si>
  <si>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</si>
  <si>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</si>
  <si>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</si>
  <si>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</si>
  <si>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</si>
  <si>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</si>
  <si>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</si>
  <si>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</si>
  <si>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</si>
  <si>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</si>
  <si>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</si>
  <si>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</si>
  <si>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</si>
  <si>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</si>
  <si>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</si>
  <si>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</si>
  <si>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</si>
  <si>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</si>
  <si>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</si>
  <si>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</si>
  <si>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</si>
  <si>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</si>
  <si>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</si>
  <si>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</si>
  <si>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</si>
  <si>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</si>
  <si>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</si>
  <si>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</si>
  <si>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</si>
  <si>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</si>
  <si>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</si>
  <si>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</si>
  <si>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</si>
  <si>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</si>
  <si>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</si>
  <si>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</si>
  <si>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</si>
  <si>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</si>
  <si>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</si>
  <si>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</si>
  <si>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</si>
  <si>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</si>
  <si>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</si>
  <si>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</si>
  <si>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</si>
  <si>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</si>
  <si>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</si>
  <si>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</si>
  <si>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</si>
  <si>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</si>
  <si>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</si>
  <si>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</si>
  <si>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</si>
  <si>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</si>
  <si>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</si>
  <si>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</si>
  <si>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</si>
  <si>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</si>
  <si>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</si>
  <si>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</si>
  <si>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</si>
  <si>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</si>
  <si>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</si>
  <si>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</si>
  <si>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</si>
  <si>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</si>
  <si>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</si>
  <si>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</si>
  <si>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</si>
  <si>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</si>
  <si>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</si>
  <si>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</si>
  <si>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</si>
  <si>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</si>
  <si>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</si>
  <si>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</si>
  <si>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</si>
  <si>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</si>
  <si>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</si>
  <si>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</si>
  <si>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</si>
  <si>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</si>
  <si>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</si>
  <si>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</si>
  <si>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</si>
  <si>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</si>
  <si>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</si>
  <si>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</si>
  <si>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</si>
  <si>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</si>
  <si>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</si>
  <si>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</si>
  <si>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</si>
  <si>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</si>
  <si>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</si>
  <si>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</si>
  <si>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</si>
  <si>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</si>
  <si>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</si>
  <si>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</si>
  <si>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</si>
  <si>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</si>
  <si>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</si>
  <si>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</si>
  <si>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</si>
  <si>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</si>
  <si>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</si>
  <si>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</si>
  <si>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</si>
  <si>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</si>
  <si>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</si>
  <si>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</si>
  <si>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</si>
  <si>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</si>
  <si>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</si>
  <si>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</si>
  <si>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</si>
  <si>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</si>
  <si>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</si>
  <si>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</si>
  <si>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</si>
  <si>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</si>
  <si>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</si>
  <si>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</si>
  <si>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</si>
  <si>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</si>
  <si>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</si>
  <si>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</si>
  <si>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</si>
  <si>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</si>
  <si>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</si>
  <si>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</si>
  <si>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</si>
  <si>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</si>
  <si>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</si>
  <si>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</si>
  <si>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</si>
  <si>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</si>
  <si>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</si>
  <si>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</si>
  <si>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</si>
  <si>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</si>
  <si>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</si>
  <si>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</si>
  <si>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</si>
  <si>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</si>
  <si>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</si>
  <si>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</si>
  <si>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</si>
  <si>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</si>
  <si>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</si>
  <si>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</si>
  <si>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</si>
  <si>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</si>
  <si>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</si>
  <si>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</si>
  <si>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</si>
  <si>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</si>
  <si>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</si>
  <si>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</si>
  <si>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</si>
  <si>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</si>
  <si>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</si>
  <si>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</si>
  <si>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</si>
  <si>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</si>
  <si>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</si>
  <si>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</si>
  <si>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</si>
  <si>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</si>
  <si>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</si>
  <si>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</si>
  <si>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</si>
  <si>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</si>
  <si>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</si>
  <si>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</si>
  <si>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</si>
  <si>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</si>
  <si>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</si>
  <si>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</si>
  <si>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</si>
  <si>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</si>
  <si>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</si>
  <si>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</si>
  <si>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</si>
  <si>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</si>
  <si>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</si>
  <si>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</si>
  <si>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</si>
  <si>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</si>
  <si>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</si>
  <si>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</si>
  <si>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</si>
  <si>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</si>
  <si>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</si>
  <si>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</si>
  <si>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</si>
  <si>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</si>
  <si>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</si>
  <si>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</si>
  <si>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</si>
  <si>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</si>
  <si>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</si>
  <si>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</si>
  <si>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</si>
  <si>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</si>
  <si>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</si>
  <si>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</si>
  <si>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</si>
  <si>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</si>
  <si>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</si>
  <si>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</si>
  <si>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</si>
  <si>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</si>
  <si>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</si>
  <si>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</si>
  <si>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</si>
  <si>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</si>
  <si>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</si>
  <si>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</si>
  <si>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</si>
  <si>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</si>
  <si>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</si>
  <si>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</si>
  <si>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</si>
  <si>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</si>
  <si>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</si>
  <si>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</si>
  <si>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</si>
  <si>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</si>
  <si>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</si>
  <si>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</si>
  <si>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</si>
  <si>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</si>
  <si>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</si>
  <si>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</si>
  <si>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</si>
  <si>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</si>
  <si>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</si>
  <si>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</si>
  <si>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</si>
  <si>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</si>
  <si>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</si>
  <si>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</si>
  <si>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</si>
  <si>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</si>
  <si>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</si>
  <si>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</si>
  <si>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</si>
  <si>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</si>
  <si>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</si>
  <si>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</si>
  <si>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</si>
  <si>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</si>
  <si>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</si>
  <si>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</si>
  <si>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</si>
  <si>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</si>
  <si>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</si>
  <si>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</si>
  <si>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</si>
  <si>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</si>
  <si>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</si>
  <si>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</si>
  <si>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</si>
  <si>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</si>
  <si>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</si>
  <si>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</si>
  <si>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</si>
  <si>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</si>
  <si>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</si>
  <si>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</si>
  <si>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</si>
  <si>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</si>
  <si>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</si>
  <si>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</si>
  <si>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</si>
  <si>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</si>
  <si>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</si>
  <si>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</si>
  <si>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</si>
  <si>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</si>
  <si>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</si>
  <si>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</si>
  <si>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</si>
  <si>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</si>
  <si>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</si>
  <si>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</si>
  <si>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</si>
  <si>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</si>
  <si>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</si>
  <si>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</si>
  <si>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</si>
  <si>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</si>
  <si>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</si>
  <si>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</si>
  <si>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</si>
  <si>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</si>
  <si>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</si>
  <si>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</si>
  <si>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</si>
  <si>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</si>
  <si>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</si>
  <si>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</si>
  <si>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</si>
  <si>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</si>
  <si>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</si>
  <si>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</si>
  <si>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</si>
  <si>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</si>
  <si>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</si>
  <si>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</si>
  <si>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</si>
  <si>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</si>
  <si>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</si>
  <si>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</si>
  <si>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</si>
  <si>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</si>
  <si>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</si>
  <si>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</si>
  <si>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</si>
  <si>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</si>
  <si>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</si>
  <si>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</si>
  <si>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</si>
  <si>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</si>
  <si>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</si>
  <si>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</si>
  <si>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</si>
  <si>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</si>
  <si>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</si>
  <si>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</si>
  <si>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</si>
  <si>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</si>
  <si>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</si>
  <si>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</si>
  <si>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</si>
  <si>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</si>
  <si>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</si>
  <si>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</si>
  <si>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</si>
  <si>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</si>
  <si>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</si>
  <si>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</si>
  <si>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</si>
  <si>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</si>
  <si>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</si>
  <si>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</si>
  <si>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</si>
  <si>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</si>
  <si>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</si>
  <si>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</si>
  <si>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</si>
  <si>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</si>
  <si>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</si>
  <si>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</si>
  <si>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</si>
  <si>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</si>
  <si>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</si>
  <si>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</si>
  <si>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</si>
  <si>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</si>
  <si>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</si>
  <si>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</si>
  <si>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</si>
  <si>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</si>
  <si>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</si>
  <si>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</si>
  <si>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</si>
  <si>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</si>
  <si>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</si>
  <si>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</si>
  <si>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</si>
  <si>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</si>
  <si>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</si>
  <si>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</si>
  <si>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</si>
  <si>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</si>
  <si>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</si>
  <si>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</si>
  <si>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</si>
  <si>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</si>
  <si>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</si>
  <si>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</si>
  <si>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</si>
  <si>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</si>
  <si>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</si>
  <si>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</si>
  <si>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</si>
  <si>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</si>
  <si>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</si>
  <si>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</si>
  <si>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</si>
  <si>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</si>
  <si>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</si>
  <si>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</si>
  <si>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</si>
  <si>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</si>
  <si>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</si>
  <si>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</si>
  <si>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</si>
  <si>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</si>
  <si>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</si>
  <si>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</si>
  <si>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</si>
  <si>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</si>
  <si>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</si>
  <si>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</si>
  <si>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</si>
  <si>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</si>
  <si>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</si>
  <si>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</si>
  <si>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</si>
  <si>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</si>
  <si>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</si>
  <si>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</si>
  <si>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</si>
  <si>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</si>
  <si>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</si>
  <si>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</si>
  <si>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</si>
  <si>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</si>
  <si>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</si>
  <si>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</si>
  <si>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</si>
  <si>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</si>
  <si>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</si>
  <si>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</si>
  <si>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</si>
  <si>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</si>
  <si>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</si>
  <si>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</si>
  <si>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</si>
  <si>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</si>
  <si>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</si>
  <si>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</si>
  <si>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</si>
  <si>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</si>
  <si>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</si>
  <si>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</si>
  <si>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</si>
  <si>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</si>
  <si>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</si>
  <si>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</si>
  <si>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</si>
  <si>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</si>
  <si>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</si>
  <si>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</si>
  <si>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</si>
  <si>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</si>
  <si>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</si>
  <si>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</si>
  <si>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</si>
  <si>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</si>
  <si>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</si>
  <si>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</si>
  <si>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</si>
  <si>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</si>
  <si>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</si>
  <si>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</si>
  <si>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</si>
  <si>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</si>
  <si>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</si>
  <si>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</si>
  <si>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</si>
  <si>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</si>
  <si>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</si>
  <si>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</si>
  <si>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</si>
  <si>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</si>
  <si>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</si>
  <si>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</si>
  <si>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</si>
  <si>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</si>
  <si>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</si>
  <si>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</si>
  <si>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</si>
  <si>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</si>
  <si>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</si>
  <si>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</si>
  <si>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</si>
  <si>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</si>
  <si>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</si>
  <si>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</si>
  <si>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</si>
  <si>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</si>
  <si>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</si>
  <si>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</si>
  <si>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</si>
  <si>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</si>
  <si>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</si>
  <si>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</si>
  <si>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</si>
  <si>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</si>
  <si>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</si>
  <si>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</si>
  <si>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</si>
  <si>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</si>
  <si>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</si>
  <si>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</si>
  <si>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</si>
  <si>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</si>
  <si>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</si>
  <si>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</si>
  <si>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</si>
  <si>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</si>
  <si>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</si>
  <si>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</si>
  <si>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</si>
  <si>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</si>
  <si>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</si>
  <si>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</si>
  <si>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</si>
  <si>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</si>
  <si>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</si>
  <si>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</si>
  <si>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</si>
  <si>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</si>
  <si>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</si>
  <si>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</si>
  <si>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</si>
  <si>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</si>
  <si>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</si>
  <si>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</si>
  <si>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</si>
  <si>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</si>
  <si>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</si>
  <si>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</si>
  <si>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</si>
  <si>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</si>
  <si>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</si>
  <si>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</si>
  <si>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</si>
  <si>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</si>
  <si>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</si>
  <si>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</si>
  <si>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</si>
  <si>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</si>
  <si>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</si>
  <si>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</si>
  <si>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</si>
  <si>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</si>
  <si>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</si>
  <si>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</si>
  <si>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</si>
  <si>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</si>
  <si>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</si>
  <si>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</si>
  <si>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</si>
  <si>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</si>
  <si>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</si>
  <si>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</si>
  <si>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</si>
  <si>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</si>
  <si>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</si>
  <si>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</si>
  <si>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</si>
  <si>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</si>
  <si>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</si>
  <si>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</si>
  <si>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</si>
  <si>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</si>
  <si>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</si>
  <si>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</si>
  <si>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</si>
  <si>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</si>
  <si>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</si>
  <si>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</si>
  <si>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</si>
  <si>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</si>
  <si>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</si>
  <si>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</si>
  <si>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</si>
  <si>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</si>
  <si>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</si>
  <si>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</si>
  <si>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</si>
  <si>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</si>
  <si>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</si>
  <si>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</si>
  <si>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</si>
  <si>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</si>
  <si>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</si>
  <si>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</si>
  <si>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</si>
  <si>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</si>
  <si>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</si>
  <si>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</si>
  <si>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</si>
  <si>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</si>
  <si>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</si>
  <si>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</si>
  <si>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</si>
  <si>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</si>
  <si>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</si>
  <si>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</si>
  <si>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</si>
  <si>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</si>
  <si>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</si>
  <si>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</si>
  <si>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</si>
  <si>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</si>
  <si>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</si>
  <si>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</si>
  <si>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</si>
  <si>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</si>
  <si>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</si>
  <si>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</si>
  <si>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</si>
  <si>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</si>
  <si>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</si>
  <si>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</si>
  <si>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</si>
  <si>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</si>
  <si>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</si>
  <si>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</si>
  <si>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</si>
  <si>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</si>
  <si>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</si>
  <si>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</si>
  <si>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</si>
  <si>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</si>
  <si>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</si>
  <si>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</si>
  <si>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</si>
  <si>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</si>
  <si>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</si>
  <si>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</si>
  <si>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</si>
  <si>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</si>
  <si>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</si>
  <si>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</si>
  <si>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</si>
  <si>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</si>
  <si>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</si>
  <si>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</si>
  <si>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</si>
  <si>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</si>
  <si>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</si>
  <si>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</si>
  <si>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</si>
  <si>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</si>
  <si>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</si>
  <si>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</si>
  <si>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</si>
  <si>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</si>
  <si>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</si>
  <si>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</si>
  <si>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</si>
  <si>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</si>
  <si>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</si>
  <si>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</si>
  <si>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</si>
  <si>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</si>
  <si>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</si>
  <si>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</si>
  <si>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</si>
  <si>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</si>
  <si>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</si>
  <si>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</si>
  <si>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</si>
  <si>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</si>
  <si>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</si>
  <si>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</si>
  <si>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</si>
  <si>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</si>
  <si>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</si>
  <si>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</si>
  <si>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</si>
  <si>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</si>
  <si>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</si>
  <si>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</si>
  <si>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</si>
  <si>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</si>
  <si>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</si>
  <si>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</si>
  <si>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</si>
  <si>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</si>
  <si>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</si>
  <si>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</si>
  <si>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</si>
  <si>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</si>
  <si>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</si>
  <si>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</si>
  <si>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</si>
  <si>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</si>
  <si>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</si>
  <si>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</si>
  <si>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</si>
  <si>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</si>
  <si>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</si>
  <si>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</si>
  <si>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</si>
  <si>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</si>
  <si>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</si>
  <si>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</si>
  <si>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</si>
  <si>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</si>
  <si>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</si>
  <si>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</si>
  <si>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</si>
  <si>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</si>
  <si>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</si>
  <si>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</si>
  <si>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</si>
  <si>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</si>
  <si>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</si>
  <si>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</si>
  <si>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</si>
  <si>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</si>
  <si>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</si>
  <si>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</si>
  <si>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</si>
  <si>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</si>
  <si>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</si>
  <si>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</si>
  <si>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</si>
  <si>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</si>
  <si>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</si>
  <si>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</si>
  <si>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</si>
  <si>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</si>
  <si>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</si>
  <si>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</si>
  <si>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</si>
  <si>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</si>
  <si>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</si>
  <si>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</si>
  <si>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</si>
  <si>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</si>
  <si>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</si>
  <si>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</si>
  <si>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</si>
  <si>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</si>
  <si>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</si>
  <si>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</si>
  <si>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</si>
  <si>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</si>
  <si>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</si>
  <si>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</si>
  <si>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</si>
  <si>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</si>
  <si>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</si>
  <si>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</si>
  <si>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</si>
  <si>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</si>
  <si>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</si>
  <si>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</si>
  <si>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</si>
  <si>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</si>
  <si>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</si>
  <si>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</si>
  <si>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</si>
  <si>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</si>
  <si>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</si>
  <si>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</si>
  <si>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</si>
  <si>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</si>
  <si>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</si>
  <si>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</si>
  <si>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</si>
  <si>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</si>
  <si>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</si>
  <si>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</si>
  <si>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</si>
  <si>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</si>
  <si>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</si>
  <si>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</si>
  <si>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</si>
  <si>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</si>
  <si>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</si>
  <si>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</si>
  <si>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</si>
  <si>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</si>
  <si>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</si>
  <si>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</si>
  <si>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</si>
  <si>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</si>
  <si>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</si>
  <si>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</si>
  <si>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</si>
  <si>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</si>
  <si>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</si>
  <si>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</si>
  <si>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</si>
  <si>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</si>
  <si>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</si>
  <si>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</si>
  <si>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</si>
  <si>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</si>
  <si>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</si>
  <si>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</si>
  <si>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</si>
  <si>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</si>
  <si>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</si>
  <si>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</si>
  <si>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</si>
  <si>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</si>
  <si>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</si>
  <si>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</si>
  <si>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</si>
  <si>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</si>
  <si>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</si>
  <si>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</si>
  <si>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</si>
  <si>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</si>
  <si>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</si>
  <si>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</si>
  <si>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</si>
  <si>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</si>
  <si>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</si>
  <si>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</si>
  <si>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</si>
  <si>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</si>
  <si>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</si>
  <si>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</si>
  <si>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</si>
  <si>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</si>
  <si>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</si>
  <si>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</si>
  <si>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</si>
  <si>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</si>
  <si>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</si>
  <si>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</si>
  <si>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</si>
  <si>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</si>
  <si>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</si>
  <si>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</si>
  <si>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</si>
  <si>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</si>
  <si>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</si>
  <si>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</si>
  <si>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</si>
  <si>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</si>
  <si>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</si>
  <si>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</si>
  <si>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</si>
  <si>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</si>
  <si>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</si>
  <si>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</si>
  <si>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</si>
  <si>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</si>
  <si>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</si>
  <si>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</si>
  <si>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</si>
  <si>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</si>
  <si>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</si>
  <si>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</si>
  <si>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</si>
  <si>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</si>
  <si>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</si>
  <si>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</si>
  <si>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</si>
  <si>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</si>
  <si>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</si>
  <si>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</si>
  <si>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</si>
  <si>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</si>
  <si>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</si>
  <si>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</si>
  <si>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</si>
  <si>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</si>
  <si>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</si>
  <si>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</si>
  <si>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</si>
  <si>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</si>
  <si>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</si>
  <si>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</si>
  <si>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</si>
  <si>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</si>
  <si>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</si>
  <si>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</si>
  <si>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</si>
  <si>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</si>
  <si>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</si>
  <si>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</si>
  <si>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</si>
  <si>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</si>
  <si>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</si>
  <si>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</si>
  <si>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</si>
  <si>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</si>
  <si>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</si>
  <si>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</si>
  <si>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</si>
  <si>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</si>
  <si>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</si>
  <si>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</si>
  <si>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</si>
  <si>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</si>
  <si>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</si>
  <si>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</si>
  <si>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</si>
  <si>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</si>
  <si>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</si>
  <si>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</si>
  <si>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</si>
  <si>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</si>
  <si>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</si>
  <si>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</si>
  <si>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</si>
  <si>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</si>
  <si>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</si>
  <si>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</si>
  <si>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</si>
  <si>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</si>
  <si>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</si>
  <si>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</si>
  <si>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</si>
  <si>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</si>
  <si>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</si>
  <si>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</si>
  <si>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</si>
  <si>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</si>
  <si>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</si>
  <si>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</si>
  <si>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</si>
  <si>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</si>
  <si>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</si>
  <si>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</si>
  <si>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</si>
  <si>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</si>
  <si>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</si>
  <si>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</si>
  <si>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</si>
  <si>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</si>
  <si>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</si>
  <si>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</si>
  <si>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</si>
  <si>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</si>
  <si>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</si>
  <si>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</si>
  <si>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</si>
  <si>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</si>
  <si>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</si>
  <si>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</si>
  <si>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</si>
  <si>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</si>
  <si>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</si>
  <si>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</si>
  <si>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</si>
  <si>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</si>
  <si>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</si>
  <si>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</si>
  <si>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</si>
  <si>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</si>
  <si>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</si>
  <si>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</si>
  <si>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</si>
  <si>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</si>
  <si>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</si>
  <si>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</si>
  <si>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</si>
  <si>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</si>
  <si>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</si>
  <si>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</si>
  <si>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</si>
  <si>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</si>
  <si>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</si>
  <si>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</si>
  <si>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</si>
  <si>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</si>
  <si>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</si>
  <si>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</si>
  <si>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</si>
  <si>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</si>
  <si>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</si>
  <si>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</si>
  <si>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</si>
  <si>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</si>
  <si>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</si>
  <si>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</si>
  <si>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</si>
  <si>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</si>
  <si>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</si>
  <si>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</si>
  <si>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</si>
  <si>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</si>
  <si>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</si>
  <si>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</si>
  <si>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</si>
  <si>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</si>
  <si>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</si>
  <si>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</si>
  <si>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</si>
  <si>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</si>
  <si>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</si>
  <si>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</si>
  <si>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</si>
  <si>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</si>
  <si>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</si>
  <si>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</si>
  <si>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</si>
  <si>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</si>
  <si>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</si>
  <si>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</si>
  <si>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</si>
  <si>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</si>
  <si>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</si>
  <si>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</si>
  <si>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</si>
  <si>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</si>
  <si>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</si>
  <si>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</si>
  <si>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</si>
  <si>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</si>
  <si>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</si>
  <si>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</si>
  <si>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</si>
  <si>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</si>
  <si>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</si>
  <si>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</si>
  <si>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</si>
  <si>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</si>
  <si>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</si>
  <si>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</si>
  <si>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</si>
  <si>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</si>
  <si>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</si>
  <si>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</si>
  <si>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</si>
  <si>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</si>
  <si>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</si>
  <si>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</si>
  <si>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</si>
  <si>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</si>
  <si>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</si>
  <si>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</si>
  <si>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</si>
  <si>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</si>
  <si>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</si>
  <si>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</si>
  <si>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</si>
  <si>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</si>
  <si>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</si>
  <si>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</si>
  <si>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</si>
  <si>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</si>
  <si>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</si>
  <si>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</si>
  <si>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</si>
  <si>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</si>
  <si>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</si>
  <si>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</si>
  <si>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</si>
  <si>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</si>
  <si>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</si>
  <si>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</si>
  <si>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</si>
  <si>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</si>
  <si>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</si>
  <si>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</si>
  <si>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</si>
  <si>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</si>
  <si>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</si>
  <si>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</si>
  <si>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</si>
  <si>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</si>
  <si>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</si>
  <si>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</si>
  <si>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</si>
  <si>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</si>
  <si>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</si>
  <si>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</si>
  <si>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</si>
  <si>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</si>
  <si>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</si>
  <si>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</si>
  <si>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</si>
  <si>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</si>
  <si>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</si>
  <si>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</si>
  <si>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</si>
  <si>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</si>
  <si>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</si>
  <si>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</si>
  <si>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</si>
  <si>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</si>
  <si>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</si>
  <si>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</si>
  <si>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</si>
  <si>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</si>
  <si>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</si>
  <si>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</si>
  <si>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</si>
  <si>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</si>
  <si>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</si>
  <si>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</si>
  <si>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</si>
  <si>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</si>
  <si>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</si>
  <si>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</si>
  <si>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</si>
  <si>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</si>
  <si>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</si>
  <si>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</si>
  <si>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</si>
  <si>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</si>
  <si>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</si>
  <si>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</si>
  <si>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</si>
  <si>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</si>
  <si>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</si>
  <si>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</si>
  <si>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</si>
  <si>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</si>
  <si>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</si>
  <si>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</si>
  <si>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</si>
  <si>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</si>
  <si>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</si>
  <si>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</si>
  <si>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</si>
  <si>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</si>
  <si>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</si>
  <si>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</si>
  <si>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</si>
  <si>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</si>
  <si>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</si>
  <si>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</si>
  <si>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</si>
  <si>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</si>
  <si>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</si>
  <si>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</si>
  <si>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</si>
  <si>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</si>
  <si>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</si>
  <si>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</si>
  <si>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</si>
  <si>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</si>
  <si>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</si>
  <si>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</si>
  <si>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</si>
  <si>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</si>
  <si>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</si>
  <si>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</si>
  <si>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</si>
  <si>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</si>
  <si>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</si>
  <si>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</si>
  <si>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</si>
  <si>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</si>
  <si>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</si>
  <si>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</si>
  <si>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</si>
  <si>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</si>
  <si>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</si>
  <si>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</si>
  <si>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</si>
  <si>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</si>
  <si>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</si>
  <si>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</si>
  <si>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</si>
  <si>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</si>
  <si>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</si>
  <si>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</si>
  <si>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</si>
  <si>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</si>
  <si>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</si>
  <si>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</si>
  <si>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</si>
  <si>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</si>
  <si>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</si>
  <si>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</si>
  <si>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</si>
  <si>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</si>
  <si>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</si>
  <si>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</si>
  <si>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</si>
  <si>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</si>
  <si>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</si>
  <si>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</si>
  <si>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</si>
  <si>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</si>
  <si>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</si>
  <si>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</si>
  <si>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</si>
  <si>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</si>
  <si>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</si>
  <si>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</si>
  <si>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</si>
  <si>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</si>
  <si>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</si>
  <si>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</si>
  <si>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</si>
  <si>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</si>
  <si>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</si>
  <si>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</si>
  <si>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</si>
  <si>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</si>
  <si>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</si>
  <si>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</si>
  <si>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</si>
  <si>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</si>
  <si>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</si>
  <si>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</si>
  <si>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</si>
  <si>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</si>
  <si>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</si>
  <si>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</si>
  <si>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</si>
  <si>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</si>
  <si>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</si>
  <si>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</si>
  <si>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</si>
  <si>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</si>
  <si>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</si>
  <si>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</si>
  <si>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</si>
  <si>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</si>
  <si>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</si>
  <si>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</si>
  <si>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</si>
  <si>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</si>
  <si>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</si>
  <si>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</si>
  <si>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</si>
  <si>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</si>
  <si>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</si>
  <si>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</si>
  <si>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</si>
  <si>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</si>
  <si>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</si>
  <si>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</si>
  <si>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</si>
  <si>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</si>
  <si>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</si>
  <si>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</si>
  <si>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</si>
  <si>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</si>
  <si>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</si>
  <si>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</si>
  <si>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</si>
  <si>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</si>
  <si>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</si>
  <si>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</si>
  <si>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</si>
  <si>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</si>
  <si>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</si>
  <si>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</si>
  <si>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</si>
  <si>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</si>
  <si>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</si>
  <si>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</si>
  <si>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</si>
  <si>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</si>
  <si>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</si>
  <si>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</si>
  <si>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</si>
  <si>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</si>
  <si>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</si>
  <si>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</si>
  <si>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</si>
  <si>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</si>
  <si>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</si>
  <si>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</si>
  <si>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</si>
  <si>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</si>
  <si>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</si>
  <si>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</si>
  <si>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</si>
  <si>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</si>
  <si>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</si>
  <si>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</si>
  <si>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</si>
  <si>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</si>
  <si>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</si>
  <si>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</si>
  <si>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</si>
  <si>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</si>
  <si>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</si>
  <si>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</si>
  <si>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</si>
  <si>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</si>
  <si>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</si>
  <si>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</si>
  <si>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</si>
  <si>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</si>
  <si>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</si>
  <si>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</si>
  <si>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</si>
  <si>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</si>
  <si>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</si>
  <si>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</si>
  <si>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</si>
  <si>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</si>
  <si>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</si>
  <si>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</si>
  <si>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</si>
  <si>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</si>
  <si>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</si>
  <si>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</si>
  <si>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</si>
  <si>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</si>
  <si>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</si>
  <si>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</si>
  <si>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</si>
  <si>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</si>
  <si>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</si>
  <si>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</si>
  <si>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</si>
  <si>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</si>
  <si>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</si>
  <si>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</si>
  <si>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</si>
  <si>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</si>
  <si>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</si>
  <si>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</si>
  <si>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</si>
  <si>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</si>
  <si>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</si>
  <si>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</si>
  <si>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</si>
  <si>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</si>
  <si>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</si>
  <si>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</si>
  <si>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</si>
  <si>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</si>
  <si>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</si>
  <si>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</si>
  <si>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</si>
  <si>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</si>
  <si>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</si>
  <si>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</si>
  <si>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</si>
  <si>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</si>
  <si>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</si>
  <si>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</si>
  <si>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</si>
  <si>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</si>
  <si>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</si>
  <si>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</si>
  <si>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</si>
  <si>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</si>
  <si>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</si>
  <si>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</si>
  <si>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</si>
  <si>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</si>
  <si>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</si>
  <si>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</si>
  <si>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</si>
  <si>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</si>
  <si>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</si>
  <si>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</si>
  <si>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</si>
  <si>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</si>
  <si>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</si>
  <si>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</si>
  <si>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</si>
  <si>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</si>
  <si>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</si>
  <si>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</si>
  <si>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</si>
  <si>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</si>
  <si>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</si>
  <si>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</si>
  <si>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</si>
  <si>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</si>
  <si>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</si>
  <si>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</si>
  <si>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</si>
  <si>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</si>
  <si>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</si>
  <si>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</si>
  <si>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</si>
  <si>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</si>
  <si>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</si>
  <si>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</si>
  <si>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</si>
  <si>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</si>
  <si>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</si>
  <si>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</si>
  <si>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</si>
  <si>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</si>
  <si>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</si>
  <si>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</si>
  <si>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</si>
  <si>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</si>
  <si>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</si>
  <si>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</si>
  <si>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</si>
  <si>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</si>
  <si>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</si>
  <si>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</si>
  <si>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</si>
  <si>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</si>
  <si>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</si>
  <si>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</si>
  <si>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</si>
  <si>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</si>
  <si>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</si>
  <si>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</si>
  <si>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</si>
  <si>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</si>
  <si>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</si>
  <si>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</si>
  <si>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</si>
  <si>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</si>
  <si>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</si>
  <si>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</si>
  <si>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</si>
  <si>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</si>
  <si>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</si>
  <si>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</si>
  <si>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</si>
  <si>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</si>
  <si>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</si>
  <si>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</si>
  <si>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</si>
  <si>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</si>
  <si>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</si>
  <si>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</si>
  <si>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</si>
  <si>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</si>
  <si>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</si>
  <si>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</si>
  <si>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</si>
  <si>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</si>
  <si>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</si>
  <si>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</si>
  <si>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</si>
  <si>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</si>
  <si>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</si>
  <si>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</si>
  <si>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</si>
  <si>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</si>
  <si>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</si>
  <si>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</si>
  <si>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</si>
  <si>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</si>
  <si>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</si>
  <si>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</si>
  <si>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</si>
  <si>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</si>
  <si>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</si>
  <si>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</si>
  <si>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</si>
  <si>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</si>
  <si>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</si>
  <si>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</si>
  <si>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</si>
  <si>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</si>
  <si>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</si>
  <si>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</si>
  <si>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</si>
  <si>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</si>
  <si>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</si>
  <si>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</si>
  <si>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</si>
  <si>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</si>
  <si>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</si>
  <si>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</si>
  <si>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</si>
  <si>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</si>
  <si>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</si>
  <si>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</si>
  <si>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</si>
  <si>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</si>
  <si>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</si>
  <si>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</si>
  <si>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</si>
  <si>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</si>
  <si>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</si>
  <si>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</si>
  <si>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</si>
  <si>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</si>
  <si>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</si>
  <si>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</si>
  <si>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</si>
  <si>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</si>
  <si>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</si>
  <si>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</si>
  <si>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</si>
  <si>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</si>
  <si>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</si>
  <si>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</si>
  <si>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</si>
  <si>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</si>
  <si>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</si>
  <si>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</si>
  <si>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</si>
  <si>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</si>
  <si>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</si>
  <si>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</si>
  <si>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</si>
  <si>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</si>
  <si>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</si>
  <si>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</si>
  <si>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</si>
  <si>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</si>
  <si>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</si>
  <si>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</si>
  <si>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</si>
  <si>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</si>
  <si>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</si>
  <si>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</si>
  <si>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</si>
  <si>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</si>
  <si>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</si>
  <si>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</si>
  <si>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</si>
  <si>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</si>
  <si>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</si>
  <si>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</si>
  <si>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</si>
  <si>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</si>
  <si>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</si>
  <si>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</si>
  <si>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</si>
  <si>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</si>
  <si>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</si>
  <si>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</si>
  <si>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</si>
  <si>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</si>
  <si>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</si>
  <si>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</si>
  <si>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</si>
  <si>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</si>
  <si>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</si>
  <si>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</si>
  <si>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</si>
  <si>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</si>
  <si>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</si>
  <si>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</si>
  <si>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</si>
  <si>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</si>
  <si>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</si>
  <si>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</si>
  <si>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</si>
  <si>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</si>
  <si>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</si>
  <si>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</si>
  <si>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</si>
  <si>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</si>
  <si>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</si>
  <si>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</si>
  <si>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</si>
  <si>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</si>
  <si>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</si>
  <si>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</si>
  <si>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</si>
  <si>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</si>
  <si>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</si>
  <si>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</si>
  <si>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</si>
  <si>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</si>
  <si>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</si>
  <si>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</si>
  <si>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</si>
  <si>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</si>
  <si>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</si>
  <si>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</si>
  <si>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</si>
  <si>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</si>
  <si>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</si>
  <si>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</si>
  <si>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</si>
  <si>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</si>
  <si>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</si>
  <si>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</si>
  <si>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</si>
  <si>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</si>
  <si>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</si>
  <si>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</si>
  <si>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</si>
  <si>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</si>
  <si>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</si>
  <si>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</si>
  <si>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</si>
  <si>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</si>
  <si>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</si>
  <si>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</si>
  <si>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</si>
  <si>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</si>
  <si>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</si>
  <si>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</si>
  <si>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</si>
  <si>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</si>
  <si>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</si>
  <si>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</si>
  <si>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</si>
  <si>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</si>
  <si>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</si>
  <si>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</si>
  <si>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</si>
  <si>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</si>
  <si>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</si>
  <si>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</si>
  <si>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</si>
  <si>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</si>
  <si>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</si>
  <si>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</si>
  <si>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</si>
  <si>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</si>
  <si>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</si>
  <si>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</si>
  <si>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</si>
  <si>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</si>
  <si>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</si>
  <si>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</si>
  <si>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</si>
  <si>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</si>
  <si>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</si>
  <si>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</si>
  <si>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</si>
  <si>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</si>
  <si>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</si>
  <si>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</si>
  <si>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</si>
  <si>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</si>
  <si>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</si>
  <si>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</si>
  <si>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</si>
  <si>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</si>
  <si>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</si>
  <si>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</si>
  <si>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</si>
  <si>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</si>
  <si>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</si>
  <si>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</si>
  <si>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</si>
  <si>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</si>
  <si>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</si>
  <si>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</si>
  <si>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</si>
  <si>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</si>
  <si>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</si>
  <si>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</si>
  <si>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</si>
  <si>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</si>
  <si>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</si>
  <si>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</si>
  <si>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</si>
  <si>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</si>
  <si>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</si>
  <si>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</si>
  <si>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</si>
  <si>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</si>
  <si>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</si>
  <si>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</si>
  <si>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</si>
  <si>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</si>
  <si>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</si>
  <si>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</si>
  <si>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</si>
  <si>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</si>
  <si>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</si>
  <si>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</si>
  <si>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</si>
  <si>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</si>
  <si>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</si>
  <si>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</si>
  <si>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</si>
  <si>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</si>
  <si>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</si>
  <si>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</si>
  <si>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</si>
  <si>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</si>
  <si>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</si>
  <si>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</si>
  <si>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</si>
  <si>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</si>
  <si>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</si>
  <si>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</si>
  <si>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</si>
  <si>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</si>
  <si>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</si>
  <si>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</si>
  <si>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</si>
  <si>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</si>
  <si>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</si>
  <si>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</si>
  <si>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</si>
  <si>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</si>
  <si>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</si>
  <si>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</si>
  <si>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</si>
  <si>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</si>
  <si>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</si>
  <si>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</si>
  <si>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</si>
  <si>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</si>
  <si>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</si>
  <si>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</si>
  <si>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</si>
  <si>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</si>
  <si>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</si>
  <si>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</si>
  <si>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</si>
  <si>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</si>
  <si>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</si>
  <si>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</si>
  <si>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</si>
  <si>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</si>
  <si>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</si>
  <si>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</si>
  <si>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</si>
  <si>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</si>
  <si>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</si>
  <si>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</si>
  <si>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</si>
  <si>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</si>
  <si>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</si>
  <si>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</si>
  <si>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</si>
  <si>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</si>
  <si>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</si>
  <si>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</si>
  <si>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</si>
  <si>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</si>
  <si>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</si>
  <si>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</si>
  <si>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</si>
  <si>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</si>
  <si>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</si>
  <si>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</si>
  <si>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</si>
  <si>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</si>
  <si>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</si>
  <si>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</si>
  <si>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</si>
  <si>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</si>
  <si>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</si>
  <si>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</si>
  <si>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</si>
  <si>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</si>
  <si>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</si>
  <si>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</si>
  <si>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</si>
  <si>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</si>
  <si>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</si>
  <si>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</si>
  <si>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</si>
  <si>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</si>
  <si>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</si>
  <si>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</si>
  <si>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</si>
  <si>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</si>
  <si>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</si>
  <si>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</si>
  <si>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</si>
  <si>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</si>
  <si>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</si>
  <si>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</si>
  <si>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</si>
  <si>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</si>
  <si>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</si>
  <si>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</si>
  <si>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</si>
  <si>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</si>
  <si>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</si>
  <si>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</si>
  <si>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</si>
  <si>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</si>
  <si>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</si>
  <si>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</si>
  <si>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</si>
  <si>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</si>
  <si>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</si>
  <si>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</si>
  <si>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</si>
  <si>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</si>
  <si>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</si>
  <si>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</si>
  <si>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</si>
  <si>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</si>
  <si>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</si>
  <si>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</si>
  <si>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</si>
  <si>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</si>
  <si>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</si>
  <si>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</si>
  <si>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</si>
  <si>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</si>
  <si>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</si>
  <si>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</si>
  <si>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</si>
  <si>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</si>
  <si>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</si>
  <si>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</si>
  <si>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</si>
  <si>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</si>
  <si>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</si>
  <si>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</si>
  <si>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</si>
  <si>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</si>
  <si>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</si>
  <si>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</si>
  <si>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</si>
  <si>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</si>
  <si>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</si>
  <si>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</si>
  <si>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</si>
  <si>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</si>
  <si>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</si>
  <si>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</si>
  <si>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</si>
  <si>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</si>
  <si>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</si>
  <si>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</si>
  <si>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</si>
  <si>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</si>
  <si>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</si>
  <si>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</si>
  <si>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</si>
  <si>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</si>
  <si>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</si>
  <si>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</si>
  <si>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</si>
  <si>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</si>
  <si>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</si>
  <si>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</si>
  <si>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</si>
  <si>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</si>
  <si>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</si>
  <si>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</si>
  <si>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</si>
  <si>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</si>
  <si>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</si>
  <si>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</si>
  <si>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</si>
  <si>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</si>
  <si>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</si>
  <si>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</si>
  <si>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</si>
  <si>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</si>
  <si>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</si>
  <si>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</si>
  <si>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</si>
  <si>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</si>
  <si>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</si>
  <si>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</si>
  <si>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</si>
  <si>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</si>
  <si>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</si>
  <si>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</si>
  <si>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</si>
  <si>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</si>
  <si>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</si>
  <si>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</si>
  <si>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</si>
  <si>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</si>
  <si>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</si>
  <si>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</si>
  <si>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</si>
  <si>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</si>
  <si>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</si>
  <si>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</si>
  <si>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</si>
  <si>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</si>
  <si>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</si>
  <si>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</si>
  <si>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</si>
  <si>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</si>
  <si>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</si>
  <si>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</si>
  <si>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</si>
  <si>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</si>
  <si>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</si>
  <si>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</si>
  <si>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</si>
  <si>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</si>
  <si>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</si>
  <si>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</si>
  <si>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</si>
  <si>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</si>
  <si>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</si>
  <si>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</si>
  <si>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</si>
  <si>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</si>
  <si>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</si>
  <si>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</si>
  <si>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</si>
  <si>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</si>
  <si>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</si>
  <si>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</si>
  <si>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</si>
  <si>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</si>
  <si>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</si>
  <si>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</si>
  <si>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</si>
  <si>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</si>
  <si>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</si>
  <si>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</si>
  <si>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</si>
  <si>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</si>
  <si>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</si>
  <si>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</si>
  <si>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</si>
  <si>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</si>
  <si>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</si>
  <si>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</si>
  <si>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</si>
  <si>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</si>
  <si>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</si>
  <si>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</si>
  <si>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</si>
  <si>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</si>
  <si>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</si>
  <si>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</si>
  <si>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</si>
  <si>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</si>
  <si>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</si>
  <si>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</si>
  <si>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</si>
  <si>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</si>
  <si>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</si>
  <si>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</si>
  <si>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</si>
  <si>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</si>
  <si>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</si>
  <si>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</si>
  <si>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</si>
  <si>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</si>
  <si>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</si>
  <si>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</si>
  <si>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</si>
  <si>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</si>
  <si>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</si>
  <si>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</si>
  <si>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</si>
  <si>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</si>
  <si>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</si>
  <si>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</si>
  <si>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</si>
  <si>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</si>
  <si>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</si>
  <si>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</si>
  <si>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</si>
  <si>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</si>
  <si>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</si>
  <si>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</si>
  <si>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</si>
  <si>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</si>
  <si>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</si>
  <si>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</si>
  <si>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</si>
  <si>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</si>
  <si>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</si>
  <si>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</si>
  <si>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</si>
  <si>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</si>
  <si>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</si>
  <si>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</si>
  <si>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</si>
  <si>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</si>
  <si>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</si>
  <si>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</si>
  <si>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</si>
  <si>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</si>
  <si>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</si>
  <si>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</si>
  <si>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</si>
  <si>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</si>
  <si>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</si>
  <si>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</si>
  <si>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</si>
  <si>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</si>
  <si>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</si>
  <si>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</si>
  <si>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</si>
  <si>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</si>
  <si>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</si>
  <si>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</si>
  <si>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</si>
  <si>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</si>
  <si>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</si>
  <si>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</si>
  <si>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</si>
  <si>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</si>
  <si>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</si>
  <si>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</si>
  <si>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</si>
  <si>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</si>
  <si>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</si>
  <si>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</si>
  <si>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</si>
  <si>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</si>
  <si>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</si>
  <si>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</si>
  <si>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</si>
  <si>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</si>
  <si>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</si>
  <si>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</si>
  <si>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</si>
  <si>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</si>
  <si>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</si>
  <si>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</si>
  <si>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</si>
  <si>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</si>
  <si>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</si>
  <si>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</si>
  <si>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</si>
  <si>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</si>
  <si>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</si>
  <si>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</si>
  <si>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</si>
  <si>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</si>
  <si>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</si>
  <si>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</si>
  <si>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</si>
  <si>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</si>
  <si>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</si>
  <si>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</si>
  <si>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</si>
  <si>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</si>
  <si>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</si>
  <si>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</si>
  <si>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</si>
  <si>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</si>
  <si>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</si>
  <si>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</si>
  <si>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</si>
  <si>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</si>
  <si>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</si>
  <si>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</si>
  <si>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</si>
  <si>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</si>
  <si>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</si>
  <si>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</si>
  <si>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</si>
  <si>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</si>
  <si>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</si>
  <si>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</si>
  <si>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</si>
  <si>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</si>
  <si>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</si>
  <si>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</si>
  <si>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</si>
  <si>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</si>
  <si>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</si>
  <si>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</si>
  <si>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</si>
  <si>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</si>
  <si>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</si>
  <si>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</si>
  <si>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</si>
  <si>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</si>
  <si>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</si>
  <si>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</si>
  <si>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</si>
  <si>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</si>
  <si>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</si>
  <si>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</si>
  <si>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</si>
  <si>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</si>
  <si>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</si>
  <si>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</si>
  <si>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</si>
  <si>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</si>
  <si>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</si>
  <si>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</si>
  <si>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</si>
  <si>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</si>
  <si>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</si>
  <si>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</si>
  <si>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</si>
  <si>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</si>
  <si>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</si>
  <si>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</si>
  <si>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</si>
  <si>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</si>
  <si>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</si>
  <si>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</si>
  <si>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</si>
  <si>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</si>
  <si>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</si>
  <si>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</si>
  <si>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</si>
  <si>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</si>
  <si>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</si>
  <si>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</si>
  <si>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</si>
  <si>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</si>
  <si>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</si>
  <si>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</si>
  <si>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</si>
  <si>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</si>
  <si>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</si>
  <si>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</si>
  <si>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</si>
  <si>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</si>
  <si>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</si>
  <si>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</si>
  <si>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</si>
  <si>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</si>
  <si>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</si>
  <si>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</si>
  <si>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</si>
  <si>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</si>
  <si>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</si>
  <si>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</si>
  <si>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</si>
  <si>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</si>
  <si>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</si>
  <si>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</si>
  <si>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</si>
  <si>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</si>
  <si>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</si>
  <si>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</si>
  <si>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</si>
  <si>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</si>
  <si>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</si>
  <si>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</si>
  <si>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</si>
  <si>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</si>
  <si>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</si>
  <si>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</si>
  <si>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</si>
  <si>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</si>
  <si>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</si>
  <si>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</si>
  <si>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</si>
  <si>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</si>
  <si>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</si>
  <si>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</si>
  <si>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</si>
  <si>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</si>
  <si>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</si>
  <si>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</si>
  <si>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</si>
  <si>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</si>
  <si>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</si>
  <si>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</si>
  <si>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</si>
  <si>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</si>
  <si>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</si>
  <si>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</si>
  <si>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</si>
  <si>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</si>
  <si>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</si>
  <si>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</si>
  <si>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</si>
  <si>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</si>
  <si>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</si>
  <si>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</si>
  <si>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</si>
  <si>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</si>
  <si>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</si>
  <si>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</si>
  <si>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</si>
  <si>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</si>
  <si>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</si>
  <si>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</si>
  <si>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</si>
  <si>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</si>
  <si>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</si>
  <si>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</si>
  <si>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</si>
  <si>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</si>
  <si>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</si>
  <si>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</si>
  <si>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</si>
  <si>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</si>
  <si>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</si>
  <si>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</si>
  <si>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</si>
  <si>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</si>
  <si>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</si>
  <si>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</si>
  <si>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</si>
  <si>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</si>
  <si>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</si>
  <si>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</si>
  <si>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</si>
  <si>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</si>
  <si>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</si>
  <si>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</si>
  <si>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</si>
  <si>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</si>
  <si>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</si>
  <si>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</si>
  <si>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</si>
  <si>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</si>
  <si>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</si>
  <si>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</si>
  <si>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</si>
  <si>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</si>
  <si>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</si>
  <si>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</si>
  <si>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</si>
  <si>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</si>
  <si>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</si>
  <si>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</si>
  <si>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</si>
  <si>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</si>
  <si>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</si>
  <si>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</si>
  <si>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</si>
  <si>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</si>
  <si>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</si>
  <si>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</si>
  <si>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</si>
  <si>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</si>
  <si>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</si>
  <si>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</si>
  <si>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</si>
  <si>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</si>
  <si>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</si>
  <si>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</si>
  <si>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</si>
  <si>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</si>
  <si>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</si>
  <si>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</si>
  <si>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</si>
  <si>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</si>
  <si>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</si>
  <si>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</si>
  <si>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</si>
  <si>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</si>
  <si>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</si>
  <si>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</si>
  <si>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</si>
  <si>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</si>
  <si>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</si>
  <si>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</si>
  <si>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</si>
  <si>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</si>
  <si>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</si>
  <si>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</si>
  <si>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</si>
  <si>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</si>
  <si>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</si>
  <si>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</si>
  <si>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</si>
  <si>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</si>
  <si>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</si>
  <si>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</si>
  <si>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</si>
  <si>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</si>
  <si>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</si>
  <si>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</si>
  <si>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</si>
  <si>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</si>
  <si>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</si>
  <si>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</si>
  <si>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</si>
  <si>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</si>
  <si>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</si>
  <si>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</si>
  <si>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</si>
  <si>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</si>
  <si>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</si>
  <si>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</si>
  <si>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</si>
  <si>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</si>
  <si>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</si>
  <si>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</si>
  <si>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</si>
  <si>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</si>
  <si>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</si>
  <si>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</si>
  <si>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</si>
  <si>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</si>
  <si>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</si>
  <si>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</si>
  <si>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</si>
  <si>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</si>
  <si>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</si>
  <si>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</si>
  <si>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</si>
  <si>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</si>
  <si>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</si>
  <si>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</si>
  <si>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</si>
  <si>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</si>
  <si>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</si>
  <si>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</si>
  <si>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</si>
  <si>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</si>
  <si>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</si>
  <si>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</si>
  <si>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</si>
  <si>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</si>
  <si>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</si>
  <si>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</si>
  <si>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</si>
  <si>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</si>
  <si>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</si>
  <si>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</si>
  <si>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</si>
  <si>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</si>
  <si>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</si>
  <si>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</si>
  <si>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</si>
  <si>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</si>
  <si>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</si>
  <si>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</si>
  <si>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</si>
  <si>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</si>
  <si>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</si>
  <si>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</si>
  <si>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</si>
  <si>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</si>
  <si>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</si>
  <si>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</si>
  <si>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</si>
  <si>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</si>
  <si>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</si>
  <si>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</si>
  <si>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</si>
  <si>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</si>
  <si>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</si>
  <si>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</si>
  <si>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</si>
  <si>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</si>
  <si>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</si>
  <si>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</si>
  <si>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</si>
  <si>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</si>
  <si>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</si>
  <si>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</si>
  <si>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</si>
  <si>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</si>
  <si>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</si>
  <si>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</si>
  <si>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</si>
  <si>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</si>
  <si>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</si>
  <si>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</si>
  <si>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</si>
  <si>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</si>
  <si>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</si>
  <si>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</si>
  <si>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</si>
  <si>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</si>
  <si>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</si>
  <si>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</si>
  <si>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</si>
  <si>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</si>
  <si>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</si>
  <si>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</si>
  <si>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</si>
  <si>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</si>
  <si>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</si>
  <si>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</si>
  <si>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</si>
  <si>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</si>
  <si>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</si>
  <si>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</si>
  <si>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</si>
  <si>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</si>
  <si>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</si>
  <si>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</si>
  <si>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</si>
  <si>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</si>
  <si>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</si>
  <si>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</si>
  <si>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</si>
  <si>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</si>
  <si>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</si>
  <si>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</si>
  <si>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</si>
  <si>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</si>
  <si>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</si>
  <si>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</si>
  <si>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</si>
  <si>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</si>
  <si>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</si>
  <si>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</si>
  <si>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</si>
  <si>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</si>
  <si>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</si>
  <si>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</si>
  <si>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</si>
  <si>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</si>
  <si>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</si>
  <si>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</si>
  <si>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</si>
  <si>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</si>
  <si>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</si>
  <si>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</si>
  <si>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</si>
  <si>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</si>
  <si>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</si>
  <si>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</si>
  <si>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</si>
  <si>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</si>
  <si>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</si>
  <si>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</si>
  <si>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</si>
  <si>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</si>
  <si>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</si>
  <si>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</si>
  <si>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</si>
  <si>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</si>
  <si>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</si>
  <si>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</si>
  <si>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</si>
  <si>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</si>
  <si>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</si>
  <si>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</si>
  <si>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</si>
  <si>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</si>
  <si>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</si>
  <si>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</si>
  <si>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</si>
  <si>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</si>
  <si>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</si>
  <si>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</si>
  <si>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</si>
  <si>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</si>
  <si>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</si>
  <si>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</si>
  <si>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</si>
  <si>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</si>
  <si>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</si>
  <si>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</si>
  <si>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</si>
  <si>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</si>
  <si>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</si>
  <si>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</si>
  <si>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</si>
  <si>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</si>
  <si>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</si>
  <si>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</si>
  <si>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</si>
  <si>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</si>
  <si>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</si>
  <si>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</si>
  <si>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</si>
  <si>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</si>
  <si>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</si>
  <si>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</si>
  <si>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</si>
  <si>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</si>
  <si>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</si>
  <si>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</si>
  <si>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</si>
  <si>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</si>
  <si>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</si>
  <si>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</si>
  <si>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</si>
  <si>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</si>
  <si>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</si>
  <si>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</si>
  <si>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</si>
  <si>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</si>
  <si>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</si>
  <si>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</si>
  <si>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</si>
  <si>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</si>
  <si>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</si>
  <si>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</si>
  <si>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</si>
  <si>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</si>
  <si>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</si>
  <si>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</si>
  <si>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</si>
  <si>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</si>
  <si>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</si>
  <si>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</si>
  <si>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</si>
  <si>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</si>
  <si>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</si>
  <si>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</si>
  <si>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</si>
  <si>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</si>
  <si>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</si>
  <si>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</si>
  <si>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</si>
  <si>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</si>
  <si>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</si>
  <si>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</si>
  <si>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</si>
  <si>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</si>
  <si>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</si>
  <si>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</si>
  <si>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</si>
  <si>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</si>
  <si>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</si>
  <si>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</si>
  <si>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</si>
  <si>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</si>
  <si>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</si>
  <si>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</si>
  <si>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</si>
  <si>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</si>
  <si>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</si>
  <si>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</si>
  <si>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</si>
  <si>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</si>
  <si>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</si>
  <si>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</si>
  <si>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</si>
  <si>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</si>
  <si>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</si>
  <si>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</si>
  <si>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</si>
  <si>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</si>
  <si>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</si>
  <si>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</si>
  <si>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</si>
  <si>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</si>
  <si>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</si>
  <si>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</si>
  <si>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</si>
  <si>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</si>
  <si>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</si>
  <si>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</si>
  <si>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</si>
  <si>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</si>
  <si>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</si>
  <si>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</si>
  <si>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</si>
  <si>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</si>
  <si>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</si>
  <si>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</si>
  <si>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</si>
  <si>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</si>
  <si>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</si>
  <si>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</si>
  <si>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</si>
  <si>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</si>
  <si>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</si>
  <si>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</si>
  <si>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</si>
  <si>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</si>
  <si>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</si>
  <si>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</si>
  <si>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</si>
  <si>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</si>
  <si>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</si>
  <si>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</si>
  <si>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</si>
  <si>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</si>
  <si>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</si>
  <si>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</si>
  <si>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</si>
  <si>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</si>
  <si>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</si>
  <si>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</si>
  <si>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</si>
  <si>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</si>
  <si>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</si>
  <si>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</si>
  <si>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</si>
  <si>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</si>
  <si>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</si>
  <si>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</si>
  <si>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</si>
  <si>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</si>
  <si>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</si>
  <si>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</si>
  <si>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</si>
  <si>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</si>
  <si>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</si>
  <si>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</si>
  <si>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</si>
  <si>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</si>
  <si>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</si>
  <si>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</si>
  <si>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</si>
  <si>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</si>
  <si>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</si>
  <si>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</si>
  <si>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</si>
  <si>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</si>
  <si>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</si>
  <si>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</si>
  <si>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</si>
  <si>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</si>
  <si>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</si>
  <si>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</si>
  <si>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</si>
  <si>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</si>
  <si>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</si>
  <si>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</si>
  <si>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</si>
  <si>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</si>
  <si>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</si>
  <si>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</si>
  <si>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</si>
  <si>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</si>
  <si>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</si>
  <si>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</si>
  <si>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</si>
  <si>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</si>
  <si>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</si>
  <si>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</si>
  <si>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</si>
  <si>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</si>
  <si>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</si>
  <si>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</si>
  <si>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</si>
  <si>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</si>
  <si>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</si>
  <si>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</si>
  <si>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</si>
  <si>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</si>
  <si>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</si>
  <si>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</si>
  <si>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</si>
  <si>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</si>
  <si>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</si>
  <si>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</si>
  <si>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</si>
  <si>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</si>
  <si>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</si>
  <si>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</si>
  <si>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</si>
  <si>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</si>
  <si>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</si>
  <si>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</si>
  <si>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</si>
  <si>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</si>
  <si>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</si>
  <si>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</si>
  <si>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</si>
  <si>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</si>
  <si>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</si>
  <si>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</si>
  <si>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</si>
  <si>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</si>
  <si>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</si>
  <si>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</si>
  <si>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</si>
  <si>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</si>
  <si>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</si>
  <si>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</si>
  <si>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</si>
  <si>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</si>
  <si>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</si>
  <si>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</si>
  <si>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</si>
  <si>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</si>
  <si>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</si>
  <si>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</si>
  <si>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</si>
  <si>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</si>
  <si>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</si>
  <si>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</si>
  <si>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</si>
  <si>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</si>
  <si>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</si>
  <si>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</si>
  <si>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</si>
  <si>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</si>
  <si>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</si>
  <si>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</si>
  <si>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</si>
  <si>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</si>
  <si>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</si>
  <si>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</si>
  <si>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</si>
  <si>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</si>
  <si>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</si>
  <si>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</si>
  <si>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</si>
  <si>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</si>
  <si>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</si>
  <si>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</si>
  <si>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</si>
  <si>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</si>
  <si>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</si>
  <si>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</si>
  <si>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</si>
  <si>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</si>
  <si>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</si>
  <si>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</si>
  <si>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</si>
  <si>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</si>
  <si>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</si>
  <si>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</si>
  <si>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</si>
  <si>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</si>
  <si>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</si>
  <si>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</si>
  <si>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</si>
  <si>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</si>
  <si>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</si>
  <si>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</si>
  <si>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</si>
  <si>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</si>
  <si>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</si>
  <si>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</si>
  <si>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</si>
  <si>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</si>
  <si>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</si>
  <si>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</si>
  <si>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</si>
  <si>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</si>
  <si>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</si>
  <si>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</si>
  <si>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</si>
  <si>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</si>
  <si>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</si>
  <si>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</si>
  <si>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</si>
  <si>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</si>
  <si>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</si>
  <si>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</si>
  <si>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</si>
  <si>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</si>
  <si>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</si>
  <si>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</si>
  <si>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</si>
  <si>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</si>
  <si>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</si>
  <si>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</si>
  <si>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</si>
  <si>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</si>
  <si>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</si>
  <si>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</si>
  <si>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</si>
  <si>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</si>
  <si>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</si>
  <si>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</si>
  <si>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</si>
  <si>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</si>
  <si>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</si>
  <si>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</si>
  <si>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</si>
  <si>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</si>
  <si>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</si>
  <si>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</si>
  <si>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</si>
  <si>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</si>
  <si>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</si>
  <si>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</si>
  <si>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</si>
  <si>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</si>
  <si>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</si>
  <si>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</si>
  <si>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</si>
  <si>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</si>
  <si>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</si>
  <si>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</si>
  <si>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</si>
  <si>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</si>
  <si>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</si>
  <si>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</si>
  <si>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</si>
  <si>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</si>
  <si>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</si>
  <si>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</si>
  <si>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</si>
  <si>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</si>
  <si>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</si>
  <si>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</si>
  <si>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</si>
  <si>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</si>
  <si>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</si>
  <si>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</si>
  <si>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</si>
  <si>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</si>
  <si>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</si>
  <si>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</si>
  <si>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</si>
  <si>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</si>
  <si>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</si>
  <si>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</si>
  <si>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</si>
  <si>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</si>
  <si>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</si>
  <si>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</si>
  <si>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</si>
  <si>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</si>
  <si>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</si>
  <si>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</si>
  <si>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</si>
  <si>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</si>
  <si>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</si>
  <si>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</si>
  <si>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</si>
  <si>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</si>
  <si>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</si>
  <si>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</si>
  <si>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</si>
  <si>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</si>
  <si>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</si>
  <si>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</si>
  <si>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</si>
  <si>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</si>
  <si>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</si>
  <si>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</si>
  <si>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</si>
  <si>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</si>
  <si>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</si>
  <si>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</si>
  <si>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</si>
  <si>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</si>
  <si>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</si>
  <si>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</si>
  <si>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</si>
  <si>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</si>
  <si>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</si>
  <si>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</si>
  <si>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</si>
  <si>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</si>
  <si>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</si>
  <si>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</si>
  <si>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</si>
  <si>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</si>
  <si>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</si>
  <si>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</si>
  <si>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</si>
  <si>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</si>
  <si>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</si>
  <si>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</si>
  <si>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</si>
  <si>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</si>
  <si>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</si>
  <si>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</si>
  <si>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</si>
  <si>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</si>
  <si>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</si>
  <si>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</si>
  <si>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</si>
  <si>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</si>
  <si>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</si>
  <si>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</si>
  <si>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</si>
  <si>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</si>
  <si>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</si>
  <si>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</si>
  <si>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</si>
  <si>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</si>
  <si>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</si>
  <si>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</si>
  <si>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</si>
  <si>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</si>
  <si>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</si>
  <si>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</si>
  <si>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</si>
  <si>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</si>
  <si>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</si>
  <si>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</si>
  <si>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</si>
  <si>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</si>
  <si>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</si>
  <si>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</si>
  <si>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</si>
  <si>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</si>
  <si>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</si>
  <si>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</si>
  <si>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</si>
  <si>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</si>
  <si>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</si>
  <si>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</si>
  <si>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</si>
  <si>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</si>
  <si>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</si>
  <si>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</si>
  <si>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</si>
  <si>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</si>
  <si>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</si>
  <si>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</si>
  <si>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</si>
  <si>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</si>
  <si>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</si>
  <si>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</si>
  <si>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</si>
  <si>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</si>
  <si>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</si>
  <si>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</si>
  <si>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</si>
  <si>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</si>
  <si>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</si>
  <si>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</si>
  <si>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</si>
  <si>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</si>
  <si>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</si>
  <si>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</si>
  <si>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</si>
  <si>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</si>
  <si>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</si>
  <si>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</si>
  <si>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</si>
  <si>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</si>
  <si>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</si>
  <si>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</si>
  <si>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</si>
  <si>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</si>
  <si>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</si>
  <si>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</si>
  <si>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</si>
  <si>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</si>
  <si>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</si>
  <si>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</si>
  <si>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</si>
  <si>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</si>
  <si>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</si>
  <si>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</si>
  <si>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</si>
  <si>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</si>
  <si>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</si>
  <si>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</si>
  <si>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</si>
  <si>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</si>
  <si>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</si>
  <si>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</si>
  <si>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</si>
  <si>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</si>
  <si>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</si>
  <si>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</si>
  <si>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</si>
  <si>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</si>
  <si>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</si>
  <si>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</si>
  <si>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</si>
  <si>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</si>
  <si>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</si>
  <si>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</si>
  <si>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</si>
  <si>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</si>
  <si>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</si>
  <si>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</si>
  <si>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</si>
  <si>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</si>
  <si>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</si>
  <si>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</si>
  <si>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</si>
  <si>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</si>
  <si>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</si>
  <si>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</si>
  <si>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</si>
  <si>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</si>
  <si>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</si>
  <si>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</si>
  <si>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</si>
  <si>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</si>
  <si>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</si>
  <si>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</si>
  <si>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</si>
  <si>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</si>
  <si>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</si>
  <si>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</si>
  <si>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</si>
  <si>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35 min </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</si>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</sst>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8" sqref="F8"/>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320.73334629629971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4.4781481483369134E-2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9.9700462968030479E-2</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45983.681772222226</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45983.681772222226</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45983.681772222226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45983.681772222226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45983.681772222226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45983.681772222226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45983.681772222226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45983.681772222226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45983.681772222226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45983.681772222226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45983.681772222226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45983.681772222226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45983.681772222226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45983.681772222226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45983.681772222226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45983.681772222226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45983.681772222226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45983.681772222226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45983.681772222226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45983.681772222226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45983.681772222226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45983.681772222226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45983.681772222226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45983.681772222226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45983.681772222226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45983.681772222226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45983.681772222226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45983.681772222226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45983.681772222226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45983.681772222226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45983.681772222226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45983.681772222226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45983.681772222226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45983.681772222226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45983.681772222226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45983.681772222226</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45983.681772222226</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158.68193425926438</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45983.681772222226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45983.681772222226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45983.681772222226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45983.681772222226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45983.681772222226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45983.681772222226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45983.681772222226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45983.681772222226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45983.681772222226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45983.681772222226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45983.681772222226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45983.681772222226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45983.681772222226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45983.681772222226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45983.681772222226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45983.681772222226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45983.681772222226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45983.681772222226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45983.681772222226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45983.681772222226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45983.681772222226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45983.681772222226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45983.681772222226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45983.681772222226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45983.681772222226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45983.681772222226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45983.681772222226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45983.681772222226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45983.681772222226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45983.681772222226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45983.681772222226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45983.681772222226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45983.681772222226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45983.681772222226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45983.681772222226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45983.681772222226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45983.681772222226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45983.681772222226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45983.681772222226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45983.681772222226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45983.681772222226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45983.681772222226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45983.681772222226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45983.681772222226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45983.681772222226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45983.681772222226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45983.681772222226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45983.681772222226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45983.681772222226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45983.681772222226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45983.681772222226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45983.681772222226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45983.681772222226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45983.681772222226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45983.681772222226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45983.681772222226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45983.681772222226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45983.681772222226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45983.681772222226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45983.681772222226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45983.681772222226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45983.681772222226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45983.681772222226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45983.681772222226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45983.681772222226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45983.681772222226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45983.681772222226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45983.681772222226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45983.681772222226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45983.681772222226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45983.681772222226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45983.681772222226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45983.681772222226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45983.681772222226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45983.681772222226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45983.681772222226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45983.681772222226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45983.681772222226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45983.681772222226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45983.681772222226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45983.681772222226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45983.681772222226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45983.681772222226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45983.681772222226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45983.681772222226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45983.681772222226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45983.681772222226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45983.681772222226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45983.681772222226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45983.681772222226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45983.681772222226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45983.681772222226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45983.681772222226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45983.681772222226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45983.681772222226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45983.681772222226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45983.681772222226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45983.681772222226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45983.681772222226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45983.681772222226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45983.681772222226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45983.681772222226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45983.681772222226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45983.681772222226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45983.681772222226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45983.681772222226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45983.681772222226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45983.681772222226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45983.681772222226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45983.681772222226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45983.681772222226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45983.681772222226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45983.681772222226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45983.681772222226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45983.681772222226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45983.681772222226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45983.681772222226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45983.681772222226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45983.681772222226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45983.681772222226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45983.681772222226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45983.681772222226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45983.681772222226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45983.681772222226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45983.681772222226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45983.681772222226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45983.681772222226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45983.681772222226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45983.681772222226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45983.681772222226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45983.681772222226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45983.681772222226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45983.681772222226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45983.681772222226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45983.681772222226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45983.681772222226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45983.681772222226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45983.681772222226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45983.681772222226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45983.681772222226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45983.681772222226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45983.681772222226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45983.681772222226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45983.681772222226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45983.681772222226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45983.681772222226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45983.681772222226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45983.681772222226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45983.681772222226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45983.681772222226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45983.681772222226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45983.681772222226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45983.681772222226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45983.681772222226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45983.681772222226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45983.681772222226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45983.681772222226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45983.681772222226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45983.681772222226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45983.681772222226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45983.681772222226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45983.681772222226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45983.681772222226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45983.681772222226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45983.681772222226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45983.681772222226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45983.681772222226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45983.681772222226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45983.681772222226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45983.681772222226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45983.681772222226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45983.681772222226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45983.681772222226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45983.681772222226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45983.681772222226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45983.681772222226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45983.681772222226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45983.681772222226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45983.681772222226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45983.681772222226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45983.681772222226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45983.681772222226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45983.681772222226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45983.681772222226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45983.681772222226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45983.681772222226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45983.681772222226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45983.681772222226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45983.681772222226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45983.681772222226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45983.681772222226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45983.681772222226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45983.681772222226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45983.681772222226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45983.681772222226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45983.681772222226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45983.681772222226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45983.681772222226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45983.681772222226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45983.681772222226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45983.681772222226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45983.681772222226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45983.681772222226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45983.681772222226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45983.681772222226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45983.681772222226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45983.681772222226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45983.681772222226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45983.681772222226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45983.681772222226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45983.681772222226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45983.681772222226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45983.681772222226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45983.681772222226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45983.681772222226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45983.681772222226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45983.681772222226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45983.681772222226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45983.681772222226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45983.681772222226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45983.681772222226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45983.681772222226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45983.681772222226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45983.681772222226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45983.681772222226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45983.681772222226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45983.681772222226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45983.681772222226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45983.681772222226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45983.681772222226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45983.681772222226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45983.681772222226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45983.681772222226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45983.681772222226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45983.681772222226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45983.681772222226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45983.681772222226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45983.681772222226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45983.681772222226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45983.681772222226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45983.681772222226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45983.681772222226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45983.681772222226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45983.681772222226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45983.681772222226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45983.681772222226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45983.681772222226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45983.681772222226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45983.681772222226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45983.681772222226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45983.681772222226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45983.681772222226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45983.681772222226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45983.681772222226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45983.681772222226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45983.681772222226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45983.681772222226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45983.681772222226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45983.681772222226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45983.681772222226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45983.681772222226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45983.681772222226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45983.681772222226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45983.681772222226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45983.681772222226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45983.681772222226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45983.681772222226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45983.681772222226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45983.681772222226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45983.681772222226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45983.681772222226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45983.681772222226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45983.681772222226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45983.681772222226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45983.681772222226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45983.681772222226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45983.681772222226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45983.681772222226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45983.681772222226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45983.681772222226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45983.681772222226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45983.681772222226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45983.681772222226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45983.681772222226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45983.681772222226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45983.681772222226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45983.681772222226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45983.681772222226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45983.681772222226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45983.681772222226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45983.681772222226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45983.681772222226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45983.681772222226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45983.681772222226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45983.681772222226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45983.681772222226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45983.681772222226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45983.681772222226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45983.681772222226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45983.681772222226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45983.681772222226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45983.681772222226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45983.681772222226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45983.681772222226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45983.681772222226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45983.681772222226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45983.681772222226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45983.681772222226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45983.681772222226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45983.681772222226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45983.681772222226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45983.681772222226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45983.681772222226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45983.681772222226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45983.681772222226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45983.681772222226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45983.681772222226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45983.681772222226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45983.681772222226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45983.681772222226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45983.681772222226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45983.681772222226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45983.681772222226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45983.681772222226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45983.681772222226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45983.681772222226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45983.681772222226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45983.681772222226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45983.681772222226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45983.681772222226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45983.681772222226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45983.681772222226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45983.681772222226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45983.681772222226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45983.681772222226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45983.681772222226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45983.681772222226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45983.681772222226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45983.681772222226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45983.681772222226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45983.681772222226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45983.681772222226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45983.681772222226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45983.681772222226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45983.681772222226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45983.681772222226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45983.681772222226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45983.681772222226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45983.681772222226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45983.681772222226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45983.681772222226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45983.681772222226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45983.681772222226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45983.681772222226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45983.681772222226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45983.681772222226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45983.681772222226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45983.681772222226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45983.681772222226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45983.681772222226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45983.681772222226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45983.681772222226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45983.681772222226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45983.681772222226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45983.681772222226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45983.681772222226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45983.681772222226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45983.681772222226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45983.681772222226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45983.681772222226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45983.681772222226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45983.681772222226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45983.681772222226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45983.681772222226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45983.681772222226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45983.681772222226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45983.681772222226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45983.681772222226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45983.681772222226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45983.681772222226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45983.681772222226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45983.681772222226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45983.681772222226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45983.681772222226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45983.681772222226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45983.681772222226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45983.681772222226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45983.681772222226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45983.681772222226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45983.681772222226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45983.681772222226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45983.681772222226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45983.681772222226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45983.681772222226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45983.681772222226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45983.681772222226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45983.681772222226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45983.681772222226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45983.681772222226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45983.681772222226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45983.681772222226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45983.681772222226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45983.681772222226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45983.681772222226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45983.681772222226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45983.681772222226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45983.681772222226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45983.681772222226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45983.681772222226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45983.681772222226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45983.681772222226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45983.681772222226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45983.681772222226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45983.681772222226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45983.681772222226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45983.681772222226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45983.681772222226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45983.681772222226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45983.681772222226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45983.681772222226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45983.681772222226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45983.681772222226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45983.681772222226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45983.681772222226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45983.681772222226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45983.681772222226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45983.681772222226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45983.681772222226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45983.681772222226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45983.681772222226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45983.681772222226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45983.681772222226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45983.681772222226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45983.681772222226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45983.681772222226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45983.681772222226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45983.681772222226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45983.681772222226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45983.681772222226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45983.681772222226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45983.681772222226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45983.681772222226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45983.681772222226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45983.681772222226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45983.681772222226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45983.681772222226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45983.681772222226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45983.681772222226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45983.681772222226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45983.681772222226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45983.681772222226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45983.681772222226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45983.681772222226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45983.681772222226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45983.681772222226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45983.681772222226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45983.681772222226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45983.681772222226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45983.681772222226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45983.681772222226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45983.681772222226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45983.681772222226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45983.681772222226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45983.681772222226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45983.681772222226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45983.681772222226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45983.681772222226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45983.681772222226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45983.681772222226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45983.681772222226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45983.681772222226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45983.681772222226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45983.681772222226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45983.681772222226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45983.681772222226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45983.681772222226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45983.681772222226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45983.681772222226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45983.681772222226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45983.681772222226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45983.681772222226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45983.681772222226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45983.681772222226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45983.681772222226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45983.681772222226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45983.681772222226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45983.681772222226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45983.681772222226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45983.681772222226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45983.681772222226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45983.681772222226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45983.681772222226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45983.681772222226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45983.681772222226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45983.681772222226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45983.681772222226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45983.681772222226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45983.681772222226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45983.681772222226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45983.681772222226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45983.681772222226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45983.681772222226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45983.681772222226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45983.681772222226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45983.681772222226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45983.681772222226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45983.681772222226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45983.681772222226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45983.681772222226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45983.681772222226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45983.681772222226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45983.681772222226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45983.681772222226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45983.681772222226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45983.681772222226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45983.681772222226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45983.681772222226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45983.681772222226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45983.681772222226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45983.681772222226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45983.681772222226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45983.681772222226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45983.681772222226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45983.681772222226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45983.681772222226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45983.681772222226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45983.681772222226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45983.681772222226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45983.681772222226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45983.681772222226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45983.681772222226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45983.681772222226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45983.681772222226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45983.681772222226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45983.681772222226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45983.681772222226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45983.681772222226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45983.681772222226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45983.681772222226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45983.681772222226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45983.681772222226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45983.681772222226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45983.681772222226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45983.681772222226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45983.681772222226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45983.681772222226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45983.681772222226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45983.681772222226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45983.681772222226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45983.681772222226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45983.681772222226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45983.681772222226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45983.681772222226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45983.681772222226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45983.681772222226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45983.681772222226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45983.681772222226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45983.681772222226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45983.681772222226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45983.681772222226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45983.681772222226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45983.681772222226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45983.681772222226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45983.681772222226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45983.681772222226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45983.681772222226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45983.681772222226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45983.681772222226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45983.681772222226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45983.681772222226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45983.681772222226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45983.681772222226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45983.681772222226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45983.681772222226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45983.681772222226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45983.681772222226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45983.681772222226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45983.681772222226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45983.681772222226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45983.681772222226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45983.681772222226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45983.681772222226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45983.681772222226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45983.681772222226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45983.681772222226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45983.681772222226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45983.681772222226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45983.681772222226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45983.681772222226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45983.681772222226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45983.681772222226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45983.681772222226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45983.681772222226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45983.681772222226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45983.681772222226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45983.681772222226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45983.681772222226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45983.681772222226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45983.681772222226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45983.681772222226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45983.681772222226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45983.681772222226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45983.681772222226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45983.681772222226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45983.681772222226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45983.681772222226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45983.681772222226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45983.681772222226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45983.681772222226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45983.681772222226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45983.681772222226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45983.681772222226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45983.681772222226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45983.681772222226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45983.681772222226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45983.681772222226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45983.681772222226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45983.681772222226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45983.681772222226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45983.681772222226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45983.681772222226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45983.681772222226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45983.681772222226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45983.681772222226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45983.681772222226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45983.681772222226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45983.681772222226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45983.681772222226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45983.681772222226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45983.681772222226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45983.681772222226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45983.681772222226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45983.681772222226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45983.681772222226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45983.681772222226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45983.681772222226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45983.681772222226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45983.681772222226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45983.681772222226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45983.681772222226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45983.681772222226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45983.681772222226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45983.681772222226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45983.681772222226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45983.681772222226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45983.681772222226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45983.681772222226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45983.681772222226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45983.681772222226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45983.681772222226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45983.681772222226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45983.681772222226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45983.681772222226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45983.681772222226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45983.681772222226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45983.681772222226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45983.681772222226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45983.681772222226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45983.681772222226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45983.681772222226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45983.681772222226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45983.681772222226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45983.681772222226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45983.681772222226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45983.681772222226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45983.681772222226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45983.681772222226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45983.681772222226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45983.681772222226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45983.681772222226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45983.681772222226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45983.681772222226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45983.681772222226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45983.681772222226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45983.681772222226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45983.681772222226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45983.681772222226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45983.681772222226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45983.681772222226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45983.681772222226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45983.681772222226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45983.681772222226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45983.681772222226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45983.681772222226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45983.681772222226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45983.681772222226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45983.681772222226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45983.681772222226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45983.681772222226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45983.681772222226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45983.681772222226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45983.681772222226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45983.681772222226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45983.681772222226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45983.681772222226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45983.681772222226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45983.681772222226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45983.681772222226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45983.681772222226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45983.681772222226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45983.681772222226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45983.681772222226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45983.681772222226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45983.681772222226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45983.681772222226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45983.681772222226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45983.681772222226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45983.681772222226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45983.681772222226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45983.681772222226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45983.681772222226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45983.681772222226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45983.681772222226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45983.681772222226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45983.681772222226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45983.681772222226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45983.681772222226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45983.681772222226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45983.681772222226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45983.681772222226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45983.681772222226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45983.681772222226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45983.681772222226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45983.681772222226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45983.681772222226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45983.681772222226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45983.681772222226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45983.681772222226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45983.681772222226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45983.681772222226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45983.681772222226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45983.681772222226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45983.681772222226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45983.681772222226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45983.681772222226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45983.681772222226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45983.681772222226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45983.681772222226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45983.681772222226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45983.681772222226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45983.681772222226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45983.681772222226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45983.681772222226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45983.681772222226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45983.681772222226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45983.681772222226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45983.681772222226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45983.681772222226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45983.681772222226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45983.681772222226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45983.681772222226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45983.681772222226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45983.681772222226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45983.681772222226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45983.681772222226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45983.681772222226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45983.681772222226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45983.681772222226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45983.681772222226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45983.681772222226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45983.681772222226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45983.681772222226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45983.681772222226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45983.681772222226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45983.681772222226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45983.681772222226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45983.681772222226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45983.681772222226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45983.681772222226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45983.681772222226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45983.681772222226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45983.681772222226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45983.681772222226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45983.681772222226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45983.681772222226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45983.681772222226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45983.681772222226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45983.681772222226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45983.681772222226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45983.681772222226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45983.681772222226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45983.681772222226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45983.681772222226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45983.681772222226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45983.681772222226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45983.681772222226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45983.681772222226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45983.681772222226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45983.681772222226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45983.681772222226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45983.681772222226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45983.681772222226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45983.681772222226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45983.681772222226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45983.681772222226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45983.681772222226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45983.681772222226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45983.681772222226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45983.681772222226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45983.681772222226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45983.681772222226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45983.681772222226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45983.681772222226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45983.681772222226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45983.681772222226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45983.681772222226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45983.681772222226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45983.681772222226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45983.681772222226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45983.681772222226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45983.681772222226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45983.681772222226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45983.681772222226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45983.681772222226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45983.681772222226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45983.681772222226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45983.681772222226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45983.681772222226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45983.681772222226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45983.681772222226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45983.681772222226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45983.681772222226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45983.681772222226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45983.681772222226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45983.681772222226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45983.681772222226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45983.681772222226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45983.681772222226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45983.681772222226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45983.681772222226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45983.681772222226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45983.681772222226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45983.681772222226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45983.681772222226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45983.681772222226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45983.681772222226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45983.681772222226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45983.681772222226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45983.681772222226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45983.681772222226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45983.681772222226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45983.681772222226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45983.681772222226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45983.681772222226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45983.681772222226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45983.681772222226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45983.681772222226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45983.681772222226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45983.681772222226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45983.681772222226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45983.681772222226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45983.681772222226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45983.681772222226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45983.681772222226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45983.681772222226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45983.681772222226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45983.681772222226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45983.681772222226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45983.681772222226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45983.681772222226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45983.681772222226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45983.681772222226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45983.681772222226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45983.681772222226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45983.681772222226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45983.681772222226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45983.681772222226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45983.681772222226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45983.681772222226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45983.681772222226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45983.681772222226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45983.681772222226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45983.681772222226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45983.681772222226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45983.681772222226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45983.681772222226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45983.681772222226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45983.681772222226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45983.681772222226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45983.681772222226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45983.681772222226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45983.681772222226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45983.681772222226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45983.681772222226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45983.681772222226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45983.681772222226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45983.681772222226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45983.681772222226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45983.681772222226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45983.681772222226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45983.681772222226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45983.681772222226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45983.681772222226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45983.681772222226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45983.681772222226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45983.681772222226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45983.681772222226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45983.681772222226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45983.681772222226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45983.681772222226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45983.681772222226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45983.681772222226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45983.681772222226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45983.681772222226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45983.681772222226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45983.681772222226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45983.681772222226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45983.681772222226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45983.681772222226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45983.681772222226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45983.681772222226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45983.681772222226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45983.681772222226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45983.681772222226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45983.681772222226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45983.681772222226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45983.681772222226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45983.681772222226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45983.681772222226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45983.681772222226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45983.681772222226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45983.681772222226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45983.681772222226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45983.681772222226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45983.681772222226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45983.681772222226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45983.681772222226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45983.681772222226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45983.681772222226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45983.681772222226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45983.681772222226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45983.681772222226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45983.681772222226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45983.681772222226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45983.681772222226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45983.681772222226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45983.681772222226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45983.681772222226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45983.681772222226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45983.681772222226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45983.681772222226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45983.681772222226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45983.681772222226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45983.681772222226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45983.681772222226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45983.681772222226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45983.681772222226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45983.681772222226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45983.681772222226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45983.681772222226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45983.681772222226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45983.681772222226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45983.681772222226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45983.681772222226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45983.681772222226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45983.681772222226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45983.681772222226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45983.681772222226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45983.681772222226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45983.681772222226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45983.681772222226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45983.681772222226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45983.681772222226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45983.681772222226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45983.681772222226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45983.681772222226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45983.681772222226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45983.681772222226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45983.681772222226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45983.681772222226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45983.681772222226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45983.681772222226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45983.681772222226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45983.681772222226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45983.681772222226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45983.681772222226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45983.681772222226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45983.681772222226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45983.681772222226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45983.681772222226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45983.681772222226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45983.681772222226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45983.681772222226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45983.681772222226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45983.681772222226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45983.681772222226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45983.681772222226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45983.681772222226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45983.681772222226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45983.681772222226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45983.681772222226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45983.681772222226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45983.681772222226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45983.681772222226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45983.681772222226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45983.681772222226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45983.681772222226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45983.681772222226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45983.681772222226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45983.681772222226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45983.681772222226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45983.681772222226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45983.681772222226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45983.681772222226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45983.681772222226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45983.681772222226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45983.681772222226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45983.681772222226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45983.681772222226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45983.681772222226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45983.681772222226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45983.681772222226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45983.681772222226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45983.681772222226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45983.681772222226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45983.681772222226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45983.681772222226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45983.681772222226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45983.681772222226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45983.681772222226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45983.681772222226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45983.681772222226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45983.681772222226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45983.681772222226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45983.681772222226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45983.681772222226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45983.681772222226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45983.681772222226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45983.681772222226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45983.681772222226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45983.681772222226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45983.681772222226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45983.681772222226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45983.681772222226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45983.681772222226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45983.681772222226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45983.681772222226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45983.681772222226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45983.681772222226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45983.681772222226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45983.681772222226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45983.681772222226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45983.681772222226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45983.681772222226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45983.681772222226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45983.681772222226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45983.681772222226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45983.681772222226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45983.681772222226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45983.681772222226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45983.681772222226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45983.681772222226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45983.681772222226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45983.681772222226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45983.681772222226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45983.681772222226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45983.681772222226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45983.681772222226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45983.681772222226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45983.681772222226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45983.681772222226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45983.681772222226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45983.681772222226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45983.681772222226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45983.681772222226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45983.681772222226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45983.681772222226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45983.681772222226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45983.681772222226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45983.681772222226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45983.681772222226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45983.681772222226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45983.681772222226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45983.681772222226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45983.681772222226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45983.681772222226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45983.681772222226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45983.681772222226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45983.681772222226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45983.681772222226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45983.681772222226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45983.681772222226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45983.681772222226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45983.681772222226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45983.681772222226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45983.681772222226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45983.681772222226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45983.681772222226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45983.681772222226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45983.681772222226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45983.681772222226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45983.681772222226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45983.681772222226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45983.681772222226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45983.681772222226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45983.681772222226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45983.681772222226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45983.681772222226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45983.681772222226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45983.681772222226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45983.681772222226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45983.681772222226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45983.681772222226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45983.681772222226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45983.681772222226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45983.681772222226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45983.681772222226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45983.681772222226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45983.681772222226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45983.681772222226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45983.681772222226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45983.681772222226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45983.681772222226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45983.681772222226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45983.681772222226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45983.681772222226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45983.681772222226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45983.681772222226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45983.681772222226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45983.681772222226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45983.681772222226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280.20105462962965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7.5707407413574401E-2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3.033796303498093E-3</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45983.681772222226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45983.681772222226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45983.681772222226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45983.681772222226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45983.681772222226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45983.681772222226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45983.681772222226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45983.681772222226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45983.681772222226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45983.681772222226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45983.681772222226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45983.681772222226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45983.681772222226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45983.681772222226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45983.681772222226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45983.681772222226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45983.681772222226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45983.681772222226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45983.681772222226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45983.681772222226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45983.681772222226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45983.681772222226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45983.681772222226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45983.681772222226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45983.681772222226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45983.681772222226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45983.681772222226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45983.681772222226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45983.681772222226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45983.681772222226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45983.681772222226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45983.681772222226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45983.681772222226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45983.681772222226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45983.681772222226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45983.681772222226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45983.681772222226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45983.681772222226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45983.681772222226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45983.681772222226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45983.681772222226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45983.681772222226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45983.681772222226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45983.681772222226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45983.681772222226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45983.681772222226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45983.681772222226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45983.681772222226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45983.681772222226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45983.681772222226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45983.681772222226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45983.681772222226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45983.681772222226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45983.681772222226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45983.681772222226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45983.681772222226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45983.681772222226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45983.681772222226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45983.681772222226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45983.681772222226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45983.681772222226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45983.681772222226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45983.681772222226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45983.681772222226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45983.681772222226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45983.681772222226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45983.681772222226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45983.681772222226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45983.681772222226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45983.681772222226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45983.681772222226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45983.681772222226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45983.681772222226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45983.681772222226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45983.681772222226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45983.681772222226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45983.681772222226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45983.681772222226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45983.681772222226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45983.681772222226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45983.681772222226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45983.681772222226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45983.681772222226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45983.681772222226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45983.681772222226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45983.681772222226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45983.681772222226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45983.681772222226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45983.681772222226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45983.681772222226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45983.681772222226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45983.681772222226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45983.681772222226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45983.681772222226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45983.681772222226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45983.681772222226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45983.681772222226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45983.681772222226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45983.681772222226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45983.681772222226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45983.681772222226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45983.681772222226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45983.681772222226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45983.681772222226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45983.681772222226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45983.681772222226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45983.681772222226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45983.681772222226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45983.681772222226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45983.681772222226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45983.681772222226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45983.681772222226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45983.681772222226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45983.681772222226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45983.681772222226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45983.681772222226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45983.681772222226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45983.681772222226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45983.681772222226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45983.681772222226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45983.681772222226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45983.681772222226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45983.681772222226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45983.681772222226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45983.681772222226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45983.681772222226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45983.681772222226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45983.681772222226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45983.681772222226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45983.681772222226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45983.681772222226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45983.681772222226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45983.681772222226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45983.681772222226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45983.681772222226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45983.681772222226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45983.681772222226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45983.681772222226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45983.681772222226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45983.681772222226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45983.681772222226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45983.681772222226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45983.681772222226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45983.681772222226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45983.681772222226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45983.681772222226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45983.681772222226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45983.681772222226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45983.681772222226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45983.681772222226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45983.681772222226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45983.681772222226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45983.681772222226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45983.681772222226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45983.681772222226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45983.681772222226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45983.681772222226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45983.681772222226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45983.681772222226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45983.681772222226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45983.681772222226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45983.681772222226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45983.681772222226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45983.681772222226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45983.681772222226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45983.681772222226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45983.681772222226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45983.681772222226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45983.681772222226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45983.681772222226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45983.681772222226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45983.681772222226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45983.681772222226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45983.681772222226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45983.681772222226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45983.681772222226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45983.681772222226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45983.681772222226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45983.681772222226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45983.681772222226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45983.681772222226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45983.681772222226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45983.681772222226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45983.681772222226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45983.681772222226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45983.681772222226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45983.681772222226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45983.681772222226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45983.681772222226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45983.681772222226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45983.681772222226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45983.681772222226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45983.681772222226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45983.681772222226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45983.681772222226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45983.681772222226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45983.681772222226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45983.681772222226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45983.681772222226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45983.681772222226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45983.681772222226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45983.681772222226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45983.681772222226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45983.681772222226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45983.681772222226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45983.681772222226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45983.681772222226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45983.681772222226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45983.681772222226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45983.681772222226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45983.681772222226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45983.681772222226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45983.681772222226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45983.681772222226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45983.681772222226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45983.681772222226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45983.681772222226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45983.681772222226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45983.681772222226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45983.681772222226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45983.681772222226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45983.681772222226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45983.681772222226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45983.681772222226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45983.681772222226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45983.681772222226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45983.681772222226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45983.681772222226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45983.681772222226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45983.681772222226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45983.681772222226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45983.681772222226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45983.681772222226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45983.681772222226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45983.681772222226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45983.681772222226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45983.681772222226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45983.681772222226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45983.681772222226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45983.681772222226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45983.681772222226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45983.681772222226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45983.681772222226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45983.681772222226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45983.681772222226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45983.681772222226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45983.681772222226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45983.681772222226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45983.681772222226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45983.681772222226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45983.681772222226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45983.681772222226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45983.681772222226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45983.681772222226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45983.681772222226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45983.681772222226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45983.681772222226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45983.681772222226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45983.681772222226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45983.681772222226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45983.681772222226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45983.681772222226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45983.681772222226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45983.681772222226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45983.681772222226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45983.681772222226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45983.681772222226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45983.681772222226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45983.681772222226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45983.681772222226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45983.681772222226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45983.681772222226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45983.681772222226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45983.681772222226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45983.681772222226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45983.681772222226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45983.681772222226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45983.681772222226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45983.681772222226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45983.681772222226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45983.681772222226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45983.681772222226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45983.681772222226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45983.681772222226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45983.681772222226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45983.681772222226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45983.681772222226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45983.681772222226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45983.681772222226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45983.681772222226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45983.681772222226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45983.681772222226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45983.681772222226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45983.681772222226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45983.681772222226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45983.681772222226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45983.681772222226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45983.681772222226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45983.681772222226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45983.681772222226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45983.681772222226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45983.681772222226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45983.681772222226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45983.681772222226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45983.681772222226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45983.681772222226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45983.681772222226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45983.681772222226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45983.681772222226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45983.681772222226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45983.681772222226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45983.681772222226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45983.681772222226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45983.681772222226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45983.681772222226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45983.681772222226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45983.681772222226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45983.681772222226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45983.681772222226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45983.681772222226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45983.681772222226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45983.681772222226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45983.681772222226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45983.681772222226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45983.681772222226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45983.681772222226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45983.681772222226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45983.681772222226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45983.681772222226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45983.681772222226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45983.681772222226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45983.681772222226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45983.681772222226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45983.681772222226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45983.681772222226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45983.681772222226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45983.681772222226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45983.681772222226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45983.681772222226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45983.681772222226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45983.681772222226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45983.681772222226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45983.681772222226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45983.681772222226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45983.681772222226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45983.681772222226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45983.681772222226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45983.681772222226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45983.681772222226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45983.681772222226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45983.681772222226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45983.681772222226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45983.681772222226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45983.681772222226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45983.681772222226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45983.681772222226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45983.681772222226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45983.681772222226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45983.681772222226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45983.681772222226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45983.681772222226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45983.681772222226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45983.681772222226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45983.681772222226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45983.681772222226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45983.681772222226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45983.681772222226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45983.681772222226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45983.681772222226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45983.681772222226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45983.681772222226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45983.681772222226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45983.681772222226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45983.681772222226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45983.681772222226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45983.681772222226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45983.681772222226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45983.681772222226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45983.681772222226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45983.681772222226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45983.681772222226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45983.681772222226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45983.681772222226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45983.681772222226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45983.681772222226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45983.681772222226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45983.681772222226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45983.681772222226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45983.681772222226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45983.681772222226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45983.681772222226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45983.681772222226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45983.681772222226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45983.681772222226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45983.681772222226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45983.681772222226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45983.681772222226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45983.681772222226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45983.681772222226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45983.681772222226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45983.681772222226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45983.681772222226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45983.681772222226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45983.681772222226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45983.681772222226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45983.681772222226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45983.681772222226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45983.681772222226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45983.681772222226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45983.681772222226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45983.681772222226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45983.681772222226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45983.681772222226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45983.681772222226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45983.681772222226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45983.681772222226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45983.681772222226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45983.681772222226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45983.681772222226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45983.681772222226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45983.681772222226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45983.681772222226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45983.681772222226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45983.681772222226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45983.681772222226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45983.681772222226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45983.681772222226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45983.681772222226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45983.681772222226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45983.681772222226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45983.681772222226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45983.681772222226</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91.849712037037534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57.492894907409209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35.020661111113441</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6.1669689814880257</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2.3084736111122766</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0.91321898148453329</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8.1032407470047474E-3</v>
      </c>
      <c r="H8" s="128">
        <v>45983.621157407404</v>
      </c>
      <c r="I8" s="109" t="str">
        <f>IFERROR(VLOOKUP(D8,DB!A:F,6,0),"")</f>
        <v>SCECO</v>
      </c>
      <c r="J8" s="109" t="str">
        <f>IFERROR(VLOOKUP(D8,DB!A:G,7,0),"")</f>
        <v>Dead</v>
      </c>
      <c r="K8" s="109" t="s">
        <v>39131</v>
      </c>
      <c r="L8" s="109" t="str">
        <f>IFERROR(VLOOKUP(D8,DB!A:I,9,0),"")</f>
        <v>Latis</v>
      </c>
    </row>
    <row r="9" spans="1:13">
      <c r="A9" s="109"/>
      <c r="B9" s="109" t="str">
        <f>IFERROR(VLOOKUP(D9,DB!A:K,11,0),"")</f>
        <v/>
      </c>
      <c r="C9" s="109"/>
      <c r="D9" s="109"/>
      <c r="E9" s="109"/>
      <c r="F9" s="109"/>
      <c r="G9" s="111">
        <f ca="1">IFERROR(NOW()-F9,"")</f>
        <v>45983.681772222226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45983.681772222226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45983.681772222226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45983.681772222226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45983.681772222226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45983.681772222226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45983.681772222226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45983.681772222226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45983.681772222226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45983.681772222226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45983.681772222226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45983.681772222226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45983.681772222226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45983.681772222226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45983.681772222226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45983.681772222226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45983.681772222226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45983.681772222226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45983.681772222226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45983.681772222226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45983.681772222226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45983.681772222226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45983.681772222226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45983.681772222226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45983.681772222226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45983.681772222226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45983.681772222226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45983.681772222226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45983.681772222226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45983.681772222226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45983.681772222226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45983.681772222226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45983.681772222226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45983.681772222226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45983.681772222226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45983.681772222226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45983.681772222226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45983.681772222226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45983.681772222226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45983.681772222226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45983.681772222226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45983.681772222226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45983.681772222226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45983.681772222226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45983.681772222226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45983.681772222226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45983.681772222226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45983.681772222226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45983.681772222226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45983.681772222226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45983.681772222226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45983.681772222226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45983.681772222226</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45983.681772222226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45983.681772222226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45983.681772222226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45983.681772222226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45983.681772222226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45983.681772222226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45983.681772222226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45983.681772222226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45983.681772222226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45983.681772222226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45983.681772222226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45983.681772222226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45983.681772222226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45983.681772222226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45983.681772222226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45983.681772222226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45983.681772222226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45983.681772222226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45983.681772222226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45983.681772222226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45983.681772222226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45983.681772222226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45983.681772222226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45983.681772222226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45983.681772222226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45983.681772222226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45983.681772222226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45983.681772222226</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38753</v>
      </c>
      <c r="E2" s="109"/>
      <c r="F2"/>
      <c r="G2" s="75">
        <f ca="1">IFERROR(NOW()-F2,"-")</f>
        <v>45983.681772222226</v>
      </c>
      <c r="H2" s="121"/>
      <c r="I2" s="119" t="str">
        <f>IFERROR(VLOOKUP(D2,DB!A:F,6,0),"")</f>
        <v>Generator-SG</v>
      </c>
      <c r="J2" s="119" t="str">
        <f>IFERROR(VLOOKUP(D2,DB!A:G,7,0),"")</f>
        <v>Good</v>
      </c>
      <c r="K2" s="122" t="s">
        <v>39132</v>
      </c>
      <c r="L2" s="123" t="str">
        <f>IFERROR(VLOOKUP(D2,DB!A:I,9,0),"")</f>
        <v>Latis</v>
      </c>
    </row>
    <row r="3" spans="1:16382" ht="31.5" customHeight="1">
      <c r="A3" s="118"/>
      <c r="B3" s="119" t="str">
        <f>IFERROR(VLOOKUP(D3,DB!A:K,11,0),"")</f>
        <v/>
      </c>
      <c r="C3" s="120"/>
      <c r="D3" s="119"/>
      <c r="E3" s="109"/>
      <c r="F3"/>
      <c r="G3" s="75">
        <f ca="1">IFERROR(NOW()-F3,"-")</f>
        <v>45983.681772222226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45983.681772222226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45983.681772222226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45983.681772222226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45983.681772222226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45983.681772222226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45983.681772222226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45983.681772222226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45983.681772222226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45983.681772222226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45983.681772222226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45983.681772222226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45983.681772222226</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