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360" documentId="120_S{2AC9BD13-BADA-5192-A53E-5A8FF88502F6}" xr6:coauthVersionLast="47" xr6:coauthVersionMax="47" xr10:uidLastSave="{2BC38400-34CE-43C9-AF4B-F8F1184D38D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G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<sst xmlns="http://schemas.openxmlformats.org/spreadsheetml/2006/main" count="180269" uniqueCount="39119">
  <si>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</si>
  <si>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</si>
  <si>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</si>
  <si>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</si>
  <si>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</si>
  <si>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</si>
  <si>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</si>
  <si>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</si>
  <si>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</si>
  <si>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</si>
  <si>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</si>
  <si>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</si>
  <si>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</si>
  <si>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</si>
  <si>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</si>
  <si>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</si>
  <si>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</si>
  <si>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</si>
  <si>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</si>
  <si>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</si>
  <si>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</si>
  <si>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</si>
  <si>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</si>
  <si>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</si>
  <si>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</si>
  <si>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</si>
  <si>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</si>
  <si>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</si>
  <si>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</si>
  <si>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</si>
  <si>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</si>
  <si>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</si>
  <si>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</si>
  <si>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</si>
  <si>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</si>
  <si>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</si>
  <si>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</si>
  <si>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</si>
  <si>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</si>
  <si>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</si>
  <si>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</si>
  <si>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</si>
  <si>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</si>
  <si>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</si>
  <si>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</si>
  <si>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</si>
  <si>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</si>
  <si>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</si>
  <si>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</si>
  <si>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</si>
  <si>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</si>
  <si>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</si>
  <si>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</si>
  <si>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</si>
  <si>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</si>
  <si>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</si>
  <si>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</si>
  <si>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</si>
  <si>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</si>
  <si>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</si>
  <si>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</si>
  <si>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</si>
  <si>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</si>
  <si>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</si>
  <si>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</si>
  <si>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</si>
  <si>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</si>
  <si>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</si>
  <si>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</si>
  <si>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</si>
  <si>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</si>
  <si>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</si>
  <si>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</si>
  <si>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</si>
  <si>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</si>
  <si>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</si>
  <si>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</si>
  <si>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</si>
  <si>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</si>
  <si>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</si>
  <si>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</si>
  <si>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</si>
  <si>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</si>
  <si>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</si>
  <si>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</si>
  <si>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</si>
  <si>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</si>
  <si>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</si>
  <si>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</si>
  <si>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</si>
  <si>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</si>
  <si>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</si>
  <si>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</si>
  <si>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</si>
  <si>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</si>
  <si>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</si>
  <si>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</si>
  <si>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</si>
  <si>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</si>
  <si>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</si>
  <si>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</si>
  <si>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</si>
  <si>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</si>
  <si>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</si>
  <si>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</si>
  <si>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</si>
  <si>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</si>
  <si>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</si>
  <si>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</si>
  <si>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</si>
  <si>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</si>
  <si>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</si>
  <si>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</si>
  <si>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</si>
  <si>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</si>
  <si>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</si>
  <si>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</si>
  <si>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</si>
  <si>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</si>
  <si>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</si>
  <si>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</si>
  <si>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</si>
  <si>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</si>
  <si>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</si>
  <si>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</si>
  <si>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</si>
  <si>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</si>
  <si>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</si>
  <si>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</si>
  <si>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</si>
  <si>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</si>
  <si>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</si>
  <si>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</si>
  <si>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</si>
  <si>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</si>
  <si>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</si>
  <si>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</si>
  <si>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</si>
  <si>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</si>
  <si>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</si>
  <si>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</si>
  <si>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</si>
  <si>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</si>
  <si>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</si>
  <si>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</si>
  <si>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</si>
  <si>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</si>
  <si>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</si>
  <si>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</si>
  <si>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</si>
  <si>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</si>
  <si>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</si>
  <si>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</si>
  <si>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</si>
  <si>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</si>
  <si>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</si>
  <si>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</si>
  <si>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</si>
  <si>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</si>
  <si>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</si>
  <si>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</si>
  <si>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</si>
  <si>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</si>
  <si>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</si>
  <si>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</si>
  <si>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</si>
  <si>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</si>
  <si>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</si>
  <si>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</si>
  <si>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</si>
  <si>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</si>
  <si>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</si>
  <si>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</si>
  <si>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</si>
  <si>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</si>
  <si>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</si>
  <si>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</si>
  <si>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</si>
  <si>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</si>
  <si>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</si>
  <si>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</si>
  <si>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</si>
  <si>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</si>
  <si>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</si>
  <si>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</si>
  <si>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</si>
  <si>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</si>
  <si>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</si>
  <si>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</si>
  <si>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</si>
  <si>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</si>
  <si>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</si>
  <si>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</si>
  <si>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</si>
  <si>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</si>
  <si>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</si>
  <si>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</si>
  <si>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</si>
  <si>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</si>
  <si>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</si>
  <si>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</si>
  <si>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</si>
  <si>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</si>
  <si>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</si>
  <si>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</si>
  <si>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</si>
  <si>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</si>
  <si>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</si>
  <si>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</si>
  <si>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</si>
  <si>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</si>
  <si>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</si>
  <si>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</si>
  <si>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</si>
  <si>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</si>
  <si>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</si>
  <si>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</si>
  <si>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</si>
  <si>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</si>
  <si>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</si>
  <si>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</si>
  <si>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</si>
  <si>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</si>
  <si>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</si>
  <si>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</si>
  <si>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</si>
  <si>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</si>
  <si>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</si>
  <si>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</si>
  <si>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</si>
  <si>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</si>
  <si>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</si>
  <si>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</si>
  <si>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</si>
  <si>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</si>
  <si>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</si>
  <si>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</si>
  <si>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</si>
  <si>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</si>
  <si>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</si>
  <si>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</si>
  <si>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</si>
  <si>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</si>
  <si>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</si>
  <si>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</si>
  <si>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</si>
  <si>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</si>
  <si>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</si>
  <si>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</si>
  <si>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</si>
  <si>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</si>
  <si>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</si>
  <si>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</si>
  <si>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</si>
  <si>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</si>
  <si>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</si>
  <si>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</si>
  <si>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</si>
  <si>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</si>
  <si>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</si>
  <si>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</si>
  <si>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</si>
  <si>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</si>
  <si>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</si>
  <si>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</si>
  <si>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</si>
  <si>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</si>
  <si>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</si>
  <si>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</si>
  <si>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</si>
  <si>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</si>
  <si>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</si>
  <si>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</si>
  <si>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</si>
  <si>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</si>
  <si>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</si>
  <si>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</si>
  <si>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</si>
  <si>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</si>
  <si>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</si>
  <si>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</si>
  <si>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</si>
  <si>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</si>
  <si>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</si>
  <si>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</si>
  <si>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</si>
  <si>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</si>
  <si>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</si>
  <si>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</si>
  <si>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</si>
  <si>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</si>
  <si>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</si>
  <si>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</si>
  <si>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</si>
  <si>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</si>
  <si>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</si>
  <si>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</si>
  <si>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</si>
  <si>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</si>
  <si>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</si>
  <si>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</si>
  <si>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</si>
  <si>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</si>
  <si>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</si>
  <si>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</si>
  <si>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</si>
  <si>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</si>
  <si>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</si>
  <si>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</si>
  <si>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</si>
  <si>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</si>
  <si>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</si>
  <si>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</si>
  <si>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</si>
  <si>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</si>
  <si>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</si>
  <si>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</si>
  <si>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</si>
  <si>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</si>
  <si>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</si>
  <si>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</si>
  <si>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</si>
  <si>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</si>
  <si>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</si>
  <si>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</si>
  <si>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</si>
  <si>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</si>
  <si>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</si>
  <si>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</si>
  <si>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</si>
  <si>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</si>
  <si>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</si>
  <si>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</si>
  <si>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</si>
  <si>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</si>
  <si>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</si>
  <si>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</si>
  <si>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</si>
  <si>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</si>
  <si>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</si>
  <si>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</si>
  <si>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</si>
  <si>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</si>
  <si>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</si>
  <si>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</si>
  <si>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</si>
  <si>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</si>
  <si>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</si>
  <si>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</si>
  <si>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</si>
  <si>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</si>
  <si>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</si>
  <si>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</si>
  <si>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</si>
  <si>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</si>
  <si>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</si>
  <si>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</si>
  <si>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</si>
  <si>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</si>
  <si>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</si>
  <si>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</si>
  <si>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</si>
  <si>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</si>
  <si>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</si>
  <si>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</si>
  <si>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</si>
  <si>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</si>
  <si>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</si>
  <si>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</si>
  <si>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</si>
  <si>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</si>
  <si>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</si>
  <si>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</si>
  <si>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</si>
  <si>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</si>
  <si>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</si>
  <si>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</si>
  <si>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</si>
  <si>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</si>
  <si>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</si>
  <si>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</si>
  <si>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</si>
  <si>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</si>
  <si>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</si>
  <si>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</si>
  <si>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</si>
  <si>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</si>
  <si>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</si>
  <si>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</si>
  <si>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</si>
  <si>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</si>
  <si>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</si>
  <si>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</si>
  <si>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</si>
  <si>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</si>
  <si>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</si>
  <si>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</si>
  <si>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</si>
  <si>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</si>
  <si>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</si>
  <si>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</si>
  <si>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</si>
  <si>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</si>
  <si>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</si>
  <si>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</si>
  <si>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</si>
  <si>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</si>
  <si>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</si>
  <si>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</si>
  <si>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</si>
  <si>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</si>
  <si>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</si>
  <si>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</si>
  <si>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</si>
  <si>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</si>
  <si>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</si>
  <si>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</si>
  <si>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</si>
  <si>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</si>
  <si>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</si>
  <si>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</si>
  <si>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</si>
  <si>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</si>
  <si>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</si>
  <si>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</si>
  <si>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</si>
  <si>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</si>
  <si>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</si>
  <si>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</si>
  <si>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</si>
  <si>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</si>
  <si>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</si>
  <si>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</si>
  <si>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</si>
  <si>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</si>
  <si>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</si>
  <si>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</si>
  <si>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</si>
  <si>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</si>
  <si>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</si>
  <si>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</si>
  <si>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</si>
  <si>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</si>
  <si>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</si>
  <si>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</si>
  <si>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</si>
  <si>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</si>
  <si>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</si>
  <si>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</si>
  <si>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</si>
  <si>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</si>
  <si>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</si>
  <si>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</si>
  <si>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</si>
  <si>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</si>
  <si>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</si>
  <si>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</si>
  <si>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</si>
  <si>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</si>
  <si>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</si>
  <si>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</si>
  <si>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</si>
  <si>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</si>
  <si>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</si>
  <si>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</si>
  <si>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</si>
  <si>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</si>
  <si>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</si>
  <si>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</si>
  <si>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</si>
  <si>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</si>
  <si>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</si>
  <si>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</si>
  <si>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</si>
  <si>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</si>
  <si>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</si>
  <si>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</si>
  <si>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</si>
  <si>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</si>
  <si>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</si>
  <si>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</si>
  <si>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</si>
  <si>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</si>
  <si>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</si>
  <si>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</si>
  <si>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</si>
  <si>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</si>
  <si>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</si>
  <si>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</si>
  <si>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</si>
  <si>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</si>
  <si>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</si>
  <si>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</si>
  <si>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</si>
  <si>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</si>
  <si>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</si>
  <si>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</si>
  <si>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</si>
  <si>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</si>
  <si>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</si>
  <si>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</si>
  <si>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</si>
  <si>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</si>
  <si>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</si>
  <si>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</si>
  <si>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</si>
  <si>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</si>
  <si>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</si>
  <si>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</si>
  <si>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</si>
  <si>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</si>
  <si>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</si>
  <si>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</si>
  <si>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</si>
  <si>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</si>
  <si>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</si>
  <si>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</si>
  <si>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</si>
  <si>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</si>
  <si>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</si>
  <si>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</si>
  <si>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</si>
  <si>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</si>
  <si>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</si>
  <si>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</si>
  <si>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</si>
  <si>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</si>
  <si>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</si>
  <si>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</si>
  <si>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</si>
  <si>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</si>
  <si>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</si>
  <si>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</si>
  <si>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</si>
  <si>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</si>
  <si>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</si>
  <si>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</si>
  <si>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</si>
  <si>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</si>
  <si>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</si>
  <si>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</si>
  <si>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</si>
  <si>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</si>
  <si>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</si>
  <si>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</si>
  <si>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</si>
  <si>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</si>
  <si>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</si>
  <si>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</si>
  <si>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</si>
  <si>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</si>
  <si>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</si>
  <si>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</si>
  <si>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</si>
  <si>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</si>
  <si>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</si>
  <si>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</si>
  <si>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</si>
  <si>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</si>
  <si>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</si>
  <si>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</si>
  <si>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</si>
  <si>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</si>
  <si>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</si>
  <si>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</si>
  <si>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</si>
  <si>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</si>
  <si>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</si>
  <si>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</si>
  <si>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</si>
  <si>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</si>
  <si>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</si>
  <si>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</si>
  <si>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</si>
  <si>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</si>
  <si>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</si>
  <si>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</si>
  <si>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</si>
  <si>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</si>
  <si>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</si>
  <si>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</si>
  <si>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</si>
  <si>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</si>
  <si>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</si>
  <si>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</si>
  <si>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</si>
  <si>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</si>
  <si>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</si>
  <si>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</si>
  <si>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</si>
  <si>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</si>
  <si>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</si>
  <si>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</si>
  <si>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</si>
  <si>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</si>
  <si>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</si>
  <si>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</si>
  <si>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</si>
  <si>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</si>
  <si>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</si>
  <si>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</si>
  <si>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</si>
  <si>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</si>
  <si>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</si>
  <si>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</si>
  <si>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</si>
  <si>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</si>
  <si>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</si>
  <si>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</si>
  <si>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</si>
  <si>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</si>
  <si>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</si>
  <si>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</si>
  <si>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</si>
  <si>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</si>
  <si>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</si>
  <si>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</si>
  <si>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</si>
  <si>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</si>
  <si>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</si>
  <si>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</si>
  <si>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</si>
  <si>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</si>
  <si>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</si>
  <si>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</si>
  <si>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</si>
  <si>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</si>
  <si>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</si>
  <si>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</si>
  <si>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</si>
  <si>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</si>
  <si>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</si>
  <si>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</si>
  <si>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</si>
  <si>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</si>
  <si>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</si>
  <si>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</si>
  <si>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</si>
  <si>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</si>
  <si>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</si>
  <si>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</si>
  <si>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</si>
  <si>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</si>
  <si>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</si>
  <si>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</si>
  <si>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</si>
  <si>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</si>
  <si>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</si>
  <si>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</si>
  <si>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</si>
  <si>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</si>
  <si>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</si>
  <si>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</si>
  <si>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</si>
  <si>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</si>
  <si>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</si>
  <si>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</si>
  <si>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</si>
  <si>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</si>
  <si>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</si>
  <si>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</si>
  <si>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</si>
  <si>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</si>
  <si>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</si>
  <si>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</si>
  <si>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</si>
  <si>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</si>
  <si>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</si>
  <si>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</si>
  <si>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</si>
  <si>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</si>
  <si>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</si>
  <si>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</si>
  <si>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</si>
  <si>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</si>
  <si>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</si>
  <si>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</si>
  <si>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</si>
  <si>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</si>
  <si>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</si>
  <si>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</si>
  <si>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</si>
  <si>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</si>
  <si>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</si>
  <si>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</si>
  <si>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</si>
  <si>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</si>
  <si>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</si>
  <si>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</si>
  <si>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</si>
  <si>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</si>
  <si>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</si>
  <si>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</si>
  <si>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</si>
  <si>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</si>
  <si>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</si>
  <si>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</si>
  <si>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</si>
  <si>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</si>
  <si>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</si>
  <si>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</si>
  <si>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</si>
  <si>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</si>
  <si>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</si>
  <si>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</si>
  <si>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</si>
  <si>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</si>
  <si>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</si>
  <si>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</si>
  <si>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</si>
  <si>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</si>
  <si>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</si>
  <si>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</si>
  <si>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</si>
  <si>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</si>
  <si>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</si>
  <si>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</si>
  <si>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</si>
  <si>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</si>
  <si>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</si>
  <si>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</si>
  <si>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</si>
  <si>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</si>
  <si>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</si>
  <si>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</si>
  <si>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</si>
  <si>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</si>
  <si>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</si>
  <si>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</si>
  <si>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</si>
  <si>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</si>
  <si>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</si>
  <si>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</si>
  <si>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</si>
  <si>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</si>
  <si>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</si>
  <si>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</si>
  <si>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</si>
  <si>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</si>
  <si>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</si>
  <si>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</si>
  <si>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</si>
  <si>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</si>
  <si>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</si>
  <si>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</si>
  <si>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</si>
  <si>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</si>
  <si>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</si>
  <si>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</si>
  <si>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</si>
  <si>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</si>
  <si>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</si>
  <si>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</si>
  <si>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</si>
  <si>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</si>
  <si>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</si>
  <si>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</si>
  <si>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</si>
  <si>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</si>
  <si>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</si>
  <si>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</si>
  <si>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</si>
  <si>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</si>
  <si>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</si>
  <si>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</si>
  <si>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</si>
  <si>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</si>
  <si>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</si>
  <si>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</si>
  <si>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</si>
  <si>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</si>
  <si>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</si>
  <si>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</si>
  <si>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</si>
  <si>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</si>
  <si>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</si>
  <si>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</si>
  <si>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</si>
  <si>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</si>
  <si>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</si>
  <si>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</si>
  <si>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</si>
  <si>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</si>
  <si>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</si>
  <si>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</si>
  <si>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</si>
  <si>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</si>
  <si>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</si>
  <si>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</si>
  <si>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</si>
  <si>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</si>
  <si>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</si>
  <si>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</si>
  <si>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</si>
  <si>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</si>
  <si>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</si>
  <si>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</si>
  <si>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</si>
  <si>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</si>
  <si>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</si>
  <si>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</si>
  <si>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</si>
  <si>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</si>
  <si>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</si>
  <si>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</si>
  <si>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</si>
  <si>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</si>
  <si>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</si>
  <si>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</si>
  <si>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</si>
  <si>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</si>
  <si>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</si>
  <si>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</si>
  <si>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</si>
  <si>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</si>
  <si>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</si>
  <si>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</si>
  <si>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</si>
  <si>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</si>
  <si>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</si>
  <si>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</si>
  <si>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</si>
  <si>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</si>
  <si>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</si>
  <si>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</si>
  <si>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</si>
  <si>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</si>
  <si>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</si>
  <si>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</si>
  <si>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</si>
  <si>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</si>
  <si>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</si>
  <si>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</si>
  <si>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</si>
  <si>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</si>
  <si>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</si>
  <si>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</si>
  <si>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</si>
  <si>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</si>
  <si>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</si>
  <si>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</si>
  <si>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</si>
  <si>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</si>
  <si>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</si>
  <si>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</si>
  <si>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</si>
  <si>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</si>
  <si>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</si>
  <si>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</si>
  <si>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</si>
  <si>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</si>
  <si>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</si>
  <si>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</si>
  <si>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</si>
  <si>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</si>
  <si>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</si>
  <si>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</si>
  <si>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</si>
  <si>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</si>
  <si>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</si>
  <si>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</si>
  <si>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</si>
  <si>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</si>
  <si>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</si>
  <si>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</si>
  <si>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</si>
  <si>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</si>
  <si>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</si>
  <si>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</si>
  <si>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</si>
  <si>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</si>
  <si>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</si>
  <si>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</si>
  <si>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</si>
  <si>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</si>
  <si>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</si>
  <si>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</si>
  <si>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</si>
  <si>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</si>
  <si>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</si>
  <si>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</si>
  <si>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</si>
  <si>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</si>
  <si>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</si>
  <si>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</si>
  <si>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</si>
  <si>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</si>
  <si>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</si>
  <si>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</si>
  <si>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</si>
  <si>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</si>
  <si>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</si>
  <si>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</si>
  <si>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</si>
  <si>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</si>
  <si>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</si>
  <si>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</si>
  <si>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</si>
  <si>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</si>
  <si>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</si>
  <si>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</si>
  <si>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</si>
  <si>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</si>
  <si>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</si>
  <si>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</si>
  <si>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</si>
  <si>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</si>
  <si>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</si>
  <si>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</si>
  <si>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</si>
  <si>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</si>
  <si>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</si>
  <si>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</si>
  <si>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</si>
  <si>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</si>
  <si>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</si>
  <si>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</si>
  <si>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</si>
  <si>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</si>
  <si>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</si>
  <si>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</si>
  <si>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</si>
  <si>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</si>
  <si>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</si>
  <si>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</si>
  <si>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</si>
  <si>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</si>
  <si>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</si>
  <si>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</si>
  <si>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</si>
  <si>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</si>
  <si>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</si>
  <si>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</si>
  <si>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</si>
  <si>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</si>
  <si>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</si>
  <si>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</si>
  <si>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</si>
  <si>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</si>
  <si>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</si>
  <si>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</si>
  <si>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</si>
  <si>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</si>
  <si>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</si>
  <si>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</si>
  <si>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</si>
  <si>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</si>
  <si>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</si>
  <si>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</si>
  <si>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</si>
  <si>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</si>
  <si>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</si>
  <si>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</si>
  <si>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</si>
  <si>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</si>
  <si>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</si>
  <si>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</si>
  <si>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</si>
  <si>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</si>
  <si>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</si>
  <si>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</si>
  <si>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</si>
  <si>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</si>
  <si>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</si>
  <si>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</si>
  <si>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</si>
  <si>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</si>
  <si>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</si>
  <si>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</si>
  <si>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</si>
  <si>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</si>
  <si>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</si>
  <si>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</si>
  <si>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</si>
  <si>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</si>
  <si>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</si>
  <si>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</si>
  <si>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</si>
  <si>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</si>
  <si>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</si>
  <si>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</si>
  <si>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</si>
  <si>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</si>
  <si>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</si>
  <si>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</si>
  <si>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</si>
  <si>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</si>
  <si>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</si>
  <si>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</si>
  <si>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</si>
  <si>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</si>
  <si>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</si>
  <si>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</si>
  <si>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</si>
  <si>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</si>
  <si>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</si>
  <si>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</si>
  <si>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</si>
  <si>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</si>
  <si>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</si>
  <si>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</si>
  <si>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</si>
  <si>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</si>
  <si>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</si>
  <si>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</si>
  <si>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</si>
  <si>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</si>
  <si>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</si>
  <si>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</si>
  <si>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</si>
  <si>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</si>
  <si>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</si>
  <si>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</si>
  <si>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</si>
  <si>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</si>
  <si>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</si>
  <si>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</si>
  <si>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</si>
  <si>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</si>
  <si>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</si>
  <si>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</si>
  <si>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</si>
  <si>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</si>
  <si>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</si>
  <si>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</si>
  <si>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</si>
  <si>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</si>
  <si>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</si>
  <si>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</si>
  <si>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</si>
  <si>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</si>
  <si>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</si>
  <si>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</si>
  <si>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</si>
  <si>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</si>
  <si>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</si>
  <si>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</si>
  <si>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</si>
  <si>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</si>
  <si>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</si>
  <si>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</si>
  <si>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</si>
  <si>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</si>
  <si>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</si>
  <si>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</si>
  <si>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</si>
  <si>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</si>
  <si>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</si>
  <si>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</si>
  <si>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</si>
  <si>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</si>
  <si>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</si>
  <si>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</si>
  <si>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</si>
  <si>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</si>
  <si>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</si>
  <si>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</si>
  <si>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</si>
  <si>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</si>
  <si>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</si>
  <si>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</si>
  <si>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</si>
  <si>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</si>
  <si>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</si>
  <si>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</si>
  <si>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</si>
  <si>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</si>
  <si>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</si>
  <si>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</si>
  <si>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</si>
  <si>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</si>
  <si>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</si>
  <si>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</si>
  <si>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</si>
  <si>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</si>
  <si>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</si>
  <si>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</si>
  <si>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</si>
  <si>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</si>
  <si>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</si>
  <si>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</si>
  <si>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</si>
  <si>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</si>
  <si>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</si>
  <si>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</si>
  <si>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</si>
  <si>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</si>
  <si>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</si>
  <si>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</si>
  <si>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</si>
  <si>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</si>
  <si>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</si>
  <si>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</si>
  <si>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</si>
  <si>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</si>
  <si>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</si>
  <si>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</si>
  <si>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</si>
  <si>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</si>
  <si>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</si>
  <si>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</si>
  <si>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</si>
  <si>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</si>
  <si>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</si>
  <si>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</si>
  <si>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</si>
  <si>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</si>
  <si>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</si>
  <si>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</si>
  <si>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</si>
  <si>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</si>
  <si>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</si>
  <si>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</si>
  <si>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</si>
  <si>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</si>
  <si>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</si>
  <si>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</si>
  <si>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</si>
  <si>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</si>
  <si>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</si>
  <si>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</si>
  <si>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</si>
  <si>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</si>
  <si>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</si>
  <si>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</si>
  <si>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</si>
  <si>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</si>
  <si>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</si>
  <si>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</si>
  <si>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</si>
  <si>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</si>
  <si>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</si>
  <si>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</si>
  <si>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</si>
  <si>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</si>
  <si>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</si>
  <si>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</si>
  <si>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</si>
  <si>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</si>
  <si>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</si>
  <si>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</si>
  <si>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</si>
  <si>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</si>
  <si>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</si>
  <si>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</si>
  <si>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</si>
  <si>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</si>
  <si>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</si>
  <si>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</si>
  <si>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</si>
  <si>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</si>
  <si>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</si>
  <si>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</si>
  <si>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</si>
  <si>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</si>
  <si>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</si>
  <si>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</si>
  <si>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</si>
  <si>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</si>
  <si>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</si>
  <si>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</si>
  <si>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</si>
  <si>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</si>
  <si>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</si>
  <si>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</si>
  <si>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</si>
  <si>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</si>
  <si>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</si>
  <si>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</si>
  <si>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</si>
  <si>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</si>
  <si>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</si>
  <si>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</si>
  <si>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</si>
  <si>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</si>
  <si>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</si>
  <si>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</si>
  <si>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</si>
  <si>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</si>
  <si>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</si>
  <si>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</si>
  <si>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</si>
  <si>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</si>
  <si>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</si>
  <si>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</si>
  <si>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</si>
  <si>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</si>
  <si>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</si>
  <si>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</si>
  <si>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</si>
  <si>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</si>
  <si>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</si>
  <si>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</si>
  <si>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</si>
  <si>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</si>
  <si>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</si>
  <si>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</si>
  <si>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</si>
  <si>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</si>
  <si>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</si>
  <si>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</si>
  <si>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</si>
  <si>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</si>
  <si>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</si>
  <si>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</si>
  <si>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</si>
  <si>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</si>
  <si>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</si>
  <si>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</si>
  <si>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</si>
  <si>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</si>
  <si>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</si>
  <si>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</si>
  <si>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</si>
  <si>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</si>
  <si>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</si>
  <si>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</si>
  <si>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</si>
  <si>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</si>
  <si>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</si>
  <si>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</si>
  <si>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</si>
  <si>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</si>
  <si>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</si>
  <si>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</si>
  <si>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</si>
  <si>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</si>
  <si>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</si>
  <si>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</si>
  <si>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</si>
  <si>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</si>
  <si>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</si>
  <si>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</si>
  <si>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</si>
  <si>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</si>
  <si>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</si>
  <si>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</si>
  <si>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</si>
  <si>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</si>
  <si>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</si>
  <si>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</si>
  <si>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</si>
  <si>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</si>
  <si>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</si>
  <si>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</si>
  <si>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</si>
  <si>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</si>
  <si>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</si>
  <si>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</si>
  <si>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</si>
  <si>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</si>
  <si>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</si>
  <si>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</si>
  <si>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</si>
  <si>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</si>
  <si>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</si>
  <si>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</si>
  <si>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</si>
  <si>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</si>
  <si>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</si>
  <si>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</si>
  <si>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</si>
  <si>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</si>
  <si>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</si>
  <si>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</si>
  <si>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</si>
  <si>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</si>
  <si>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</si>
  <si>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</si>
  <si>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</si>
  <si>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</si>
  <si>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</si>
  <si>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</si>
  <si>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</si>
  <si>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</si>
  <si>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</si>
  <si>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</si>
  <si>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</si>
  <si>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</si>
  <si>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</si>
  <si>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</si>
  <si>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</si>
  <si>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</si>
  <si>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</si>
  <si>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</si>
  <si>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</si>
  <si>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</si>
  <si>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</si>
  <si>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</si>
  <si>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</si>
  <si>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</si>
  <si>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</si>
  <si>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</si>
  <si>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</si>
  <si>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</si>
  <si>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</si>
  <si>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</si>
  <si>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</si>
  <si>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</si>
  <si>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</si>
  <si>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</si>
  <si>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</si>
  <si>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</si>
  <si>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</si>
  <si>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</si>
  <si>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</si>
  <si>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</si>
  <si>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</si>
  <si>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</si>
  <si>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</si>
  <si>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</si>
  <si>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</si>
  <si>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</si>
  <si>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</si>
  <si>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</si>
  <si>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</si>
  <si>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</si>
  <si>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</si>
  <si>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</si>
  <si>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</si>
  <si>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</si>
  <si>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</si>
  <si>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</si>
  <si>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</si>
  <si>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</si>
  <si>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</si>
  <si>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</si>
  <si>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</si>
  <si>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</si>
  <si>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</si>
  <si>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</si>
  <si>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</si>
  <si>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</si>
  <si>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</si>
  <si>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</si>
  <si>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</si>
  <si>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</si>
  <si>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</si>
  <si>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</si>
  <si>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</si>
  <si>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</si>
  <si>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</si>
  <si>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</si>
  <si>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</si>
  <si>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</si>
  <si>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</si>
  <si>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</si>
  <si>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</si>
  <si>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</si>
  <si>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</si>
  <si>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</si>
  <si>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</si>
  <si>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</si>
  <si>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</si>
  <si>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</si>
  <si>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</si>
  <si>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</si>
  <si>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</si>
  <si>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</si>
  <si>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</si>
  <si>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</si>
  <si>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</si>
  <si>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</si>
  <si>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</si>
  <si>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</si>
  <si>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</si>
  <si>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</si>
  <si>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</si>
  <si>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</si>
  <si>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</si>
  <si>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</si>
  <si>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</si>
  <si>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</si>
  <si>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</si>
  <si>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</si>
  <si>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</si>
  <si>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</si>
  <si>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</si>
  <si>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</si>
  <si>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</si>
  <si>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</si>
  <si>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</si>
  <si>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</si>
  <si>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</si>
  <si>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</si>
  <si>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</si>
  <si>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</si>
  <si>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</si>
  <si>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</si>
  <si>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</si>
  <si>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</si>
  <si>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</si>
  <si>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</si>
  <si>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</si>
  <si>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</si>
  <si>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</si>
  <si>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</si>
  <si>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</si>
  <si>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</si>
  <si>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</si>
  <si>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</si>
  <si>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</si>
  <si>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</si>
  <si>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</si>
  <si>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</si>
  <si>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</si>
  <si>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</si>
  <si>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</si>
  <si>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</si>
  <si>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</si>
  <si>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</si>
  <si>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</si>
  <si>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</si>
  <si>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</si>
  <si>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</si>
  <si>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</si>
  <si>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</si>
  <si>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</si>
  <si>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</si>
  <si>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</si>
  <si>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</si>
  <si>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</si>
  <si>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</si>
  <si>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</si>
  <si>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</si>
  <si>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</si>
  <si>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</si>
  <si>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</si>
  <si>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</si>
  <si>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</si>
  <si>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</si>
  <si>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</si>
  <si>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</si>
  <si>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</si>
  <si>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</si>
  <si>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</si>
  <si>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</si>
  <si>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</si>
  <si>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</si>
  <si>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</si>
  <si>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</si>
  <si>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</si>
  <si>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</si>
  <si>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</si>
  <si>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</si>
  <si>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</si>
  <si>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</si>
  <si>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</si>
  <si>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</si>
  <si>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</si>
  <si>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</si>
  <si>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</si>
  <si>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</si>
  <si>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</si>
  <si>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</si>
  <si>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</si>
  <si>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</si>
  <si>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</si>
  <si>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</si>
  <si>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</si>
  <si>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</si>
  <si>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</si>
  <si>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</si>
  <si>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</si>
  <si>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</si>
  <si>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</si>
  <si>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</si>
  <si>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</si>
  <si>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</si>
  <si>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</si>
  <si>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</si>
  <si>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</si>
  <si>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</si>
  <si>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</si>
  <si>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</si>
  <si>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</si>
  <si>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</si>
  <si>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</si>
  <si>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</si>
  <si>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</si>
  <si>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</si>
  <si>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</si>
  <si>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</si>
  <si>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</si>
  <si>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</si>
  <si>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</si>
  <si>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</si>
  <si>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</si>
  <si>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</si>
  <si>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</si>
  <si>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</si>
  <si>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</si>
  <si>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</si>
  <si>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</si>
  <si>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</si>
  <si>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</si>
  <si>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</si>
  <si>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</si>
  <si>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</si>
  <si>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</si>
  <si>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</si>
  <si>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</si>
  <si>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</si>
  <si>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</si>
  <si>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</si>
  <si>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</si>
  <si>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</si>
  <si>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</si>
  <si>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</si>
  <si>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</si>
  <si>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</si>
  <si>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</si>
  <si>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</si>
  <si>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</si>
  <si>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</si>
  <si>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</si>
  <si>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</si>
  <si>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</si>
  <si>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</si>
  <si>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</si>
  <si>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</si>
  <si>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</si>
  <si>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</si>
  <si>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</si>
  <si>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</si>
  <si>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</si>
  <si>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</si>
  <si>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</si>
  <si>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</si>
  <si>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</si>
  <si>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</si>
  <si>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</si>
  <si>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</si>
  <si>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</si>
  <si>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</si>
  <si>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</si>
  <si>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</si>
  <si>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</si>
  <si>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</si>
  <si>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</si>
  <si>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</si>
  <si>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</si>
  <si>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</si>
  <si>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</si>
  <si>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</si>
  <si>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</si>
  <si>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</si>
  <si>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</si>
  <si>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</si>
  <si>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</si>
  <si>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</si>
  <si>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</si>
  <si>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</si>
  <si>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</si>
  <si>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</si>
  <si>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</si>
  <si>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</si>
  <si>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</si>
  <si>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</si>
  <si>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</si>
  <si>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</si>
  <si>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</si>
  <si>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</si>
  <si>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</si>
  <si>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</si>
  <si>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</si>
  <si>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</si>
  <si>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</si>
  <si>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</si>
  <si>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</si>
  <si>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</si>
  <si>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</si>
  <si>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</si>
  <si>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</si>
  <si>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</si>
  <si>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</si>
  <si>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</si>
  <si>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</si>
  <si>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</si>
  <si>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</si>
  <si>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</si>
  <si>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</si>
  <si>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</si>
  <si>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</si>
  <si>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</si>
  <si>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</si>
  <si>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</si>
  <si>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</si>
  <si>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</si>
  <si>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</si>
  <si>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</si>
  <si>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</si>
  <si>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</si>
  <si>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</si>
  <si>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</si>
  <si>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</si>
  <si>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</si>
  <si>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</si>
  <si>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</si>
  <si>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</si>
  <si>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</si>
  <si>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</si>
  <si>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</si>
  <si>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</si>
  <si>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</si>
  <si>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</si>
  <si>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</si>
  <si>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</si>
  <si>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</si>
  <si>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</si>
  <si>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</si>
  <si>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</si>
  <si>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</si>
  <si>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</si>
  <si>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</si>
  <si>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</si>
  <si>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</si>
  <si>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</si>
  <si>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</si>
  <si>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</si>
  <si>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</si>
  <si>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</si>
  <si>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</si>
  <si>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</si>
  <si>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</si>
  <si>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</si>
  <si>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</si>
  <si>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</si>
  <si>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</si>
  <si>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</si>
  <si>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</si>
  <si>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</si>
  <si>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</si>
  <si>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</si>
  <si>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</si>
  <si>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</si>
  <si>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</si>
  <si>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</si>
  <si>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</si>
  <si>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</si>
  <si>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</si>
  <si>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</si>
  <si>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</si>
  <si>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</si>
  <si>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</si>
  <si>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</si>
  <si>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</si>
  <si>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</si>
  <si>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</si>
  <si>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</si>
  <si>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</si>
  <si>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</si>
  <si>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</si>
  <si>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</si>
  <si>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</si>
  <si>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</si>
  <si>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</si>
  <si>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</si>
  <si>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</si>
  <si>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</si>
  <si>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</si>
  <si>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</si>
  <si>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</si>
  <si>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</si>
  <si>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</si>
  <si>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</si>
  <si>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</si>
  <si>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</si>
  <si>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</si>
  <si>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</si>
  <si>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</si>
  <si>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</si>
  <si>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</si>
  <si>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</si>
  <si>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</si>
  <si>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</si>
  <si>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</si>
  <si>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</si>
  <si>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</si>
  <si>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</si>
  <si>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</si>
  <si>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</si>
  <si>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</si>
  <si>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</si>
  <si>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</si>
  <si>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</si>
  <si>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</si>
  <si>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</si>
  <si>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</si>
  <si>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</si>
  <si>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</si>
  <si>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</si>
  <si>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</si>
  <si>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</si>
  <si>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</si>
  <si>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</si>
  <si>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</si>
  <si>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</si>
  <si>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</si>
  <si>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</si>
  <si>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</si>
  <si>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</si>
  <si>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</si>
  <si>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</si>
  <si>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</si>
  <si>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</si>
  <si>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</si>
  <si>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</si>
  <si>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</si>
  <si>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</si>
  <si>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</si>
  <si>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</si>
  <si>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</si>
  <si>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</si>
  <si>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</si>
  <si>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</si>
  <si>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</si>
  <si>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</si>
  <si>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</si>
  <si>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</si>
  <si>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</si>
  <si>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</si>
  <si>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</si>
  <si>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</si>
  <si>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</si>
  <si>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</si>
  <si>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</si>
  <si>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</si>
  <si>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</si>
  <si>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</si>
  <si>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</si>
  <si>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</si>
  <si>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</si>
  <si>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</si>
  <si>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</si>
  <si>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</si>
  <si>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</si>
  <si>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</si>
  <si>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</si>
  <si>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</si>
  <si>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</si>
  <si>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</si>
  <si>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</si>
  <si>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</si>
  <si>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</si>
  <si>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</si>
  <si>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</si>
  <si>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</si>
  <si>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</si>
  <si>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</si>
  <si>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</si>
  <si>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</si>
  <si>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</si>
  <si>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</si>
  <si>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</si>
  <si>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</si>
  <si>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</si>
  <si>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</si>
  <si>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</si>
  <si>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</si>
  <si>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</si>
  <si>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</si>
  <si>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</si>
  <si>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</si>
  <si>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</si>
  <si>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</si>
  <si>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</si>
  <si>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</si>
  <si>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</si>
  <si>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</si>
  <si>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</si>
  <si>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</si>
  <si>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</si>
  <si>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</si>
  <si>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</si>
  <si>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</si>
  <si>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</si>
  <si>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</si>
  <si>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</si>
  <si>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</si>
  <si>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</si>
  <si>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</si>
  <si>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</si>
  <si>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</si>
  <si>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</si>
  <si>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</si>
  <si>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</si>
  <si>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</si>
  <si>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</si>
  <si>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</si>
  <si>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</si>
  <si>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</si>
  <si>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</si>
  <si>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</si>
  <si>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</si>
  <si>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</si>
  <si>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</si>
  <si>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</si>
  <si>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</si>
  <si>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</si>
  <si>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</si>
  <si>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</si>
  <si>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</si>
  <si>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</si>
  <si>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</si>
  <si>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</si>
  <si>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</si>
  <si>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</si>
  <si>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</si>
  <si>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</si>
  <si>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</si>
  <si>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</si>
  <si>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</si>
  <si>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</si>
  <si>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</si>
  <si>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</si>
  <si>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</si>
  <si>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</si>
  <si>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</si>
  <si>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</si>
  <si>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</si>
  <si>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</si>
  <si>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</si>
  <si>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</si>
  <si>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</si>
  <si>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</si>
  <si>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</si>
  <si>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</si>
  <si>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</si>
  <si>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</si>
  <si>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</si>
  <si>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</si>
  <si>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</si>
  <si>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</si>
  <si>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</si>
  <si>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</si>
  <si>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</si>
  <si>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</si>
  <si>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</si>
  <si>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</si>
  <si>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</si>
  <si>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</si>
  <si>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</si>
  <si>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</si>
  <si>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</si>
  <si>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</si>
  <si>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</si>
  <si>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</si>
  <si>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</si>
  <si>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</si>
  <si>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</si>
  <si>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</si>
  <si>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</si>
  <si>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</si>
  <si>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</si>
  <si>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</si>
  <si>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</si>
  <si>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</si>
  <si>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</si>
  <si>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</si>
  <si>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</si>
  <si>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</si>
  <si>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</si>
  <si>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</si>
  <si>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</si>
  <si>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</si>
  <si>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</si>
  <si>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</si>
  <si>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</si>
  <si>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</si>
  <si>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</si>
  <si>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</si>
  <si>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</si>
  <si>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</si>
  <si>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</si>
  <si>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</si>
  <si>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</si>
  <si>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</si>
  <si>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</si>
  <si>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</si>
  <si>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</si>
  <si>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</si>
  <si>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</si>
  <si>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</si>
  <si>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</si>
  <si>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</si>
  <si>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</si>
  <si>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</si>
  <si>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</si>
  <si>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</si>
  <si>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</si>
  <si>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</si>
  <si>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</si>
  <si>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</si>
  <si>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</si>
  <si>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</si>
  <si>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</si>
  <si>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</si>
  <si>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</si>
  <si>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</si>
  <si>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</si>
  <si>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</si>
  <si>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</si>
  <si>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</si>
  <si>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</si>
  <si>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</si>
  <si>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</si>
  <si>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</si>
  <si>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</si>
  <si>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</si>
  <si>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</si>
  <si>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</si>
  <si>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</si>
  <si>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</si>
  <si>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</si>
  <si>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</si>
  <si>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</si>
  <si>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</si>
  <si>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</si>
  <si>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</si>
  <si>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</si>
  <si>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</si>
  <si>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</si>
  <si>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</si>
  <si>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</si>
  <si>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</si>
  <si>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</si>
  <si>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</si>
  <si>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</si>
  <si>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</si>
  <si>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</si>
  <si>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</si>
  <si>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</si>
  <si>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</si>
  <si>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</si>
  <si>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</si>
  <si>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</si>
  <si>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</si>
  <si>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</si>
  <si>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</si>
  <si>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</si>
  <si>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</si>
  <si>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</si>
  <si>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</si>
  <si>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</si>
  <si>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</si>
  <si>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</si>
  <si>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</si>
  <si>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</si>
  <si>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</si>
  <si>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</si>
  <si>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</si>
  <si>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</si>
  <si>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</si>
  <si>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</si>
  <si>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</si>
  <si>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</si>
  <si>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</si>
  <si>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</si>
  <si>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</si>
  <si>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</si>
  <si>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</si>
  <si>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</si>
  <si>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</si>
  <si>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</si>
  <si>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</si>
  <si>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</si>
  <si>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</si>
  <si>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</si>
  <si>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</si>
  <si>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</si>
  <si>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</si>
  <si>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</si>
  <si>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</si>
  <si>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</si>
  <si>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</si>
  <si>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</si>
  <si>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</si>
  <si>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</si>
  <si>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</si>
  <si>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</si>
  <si>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</si>
  <si>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</si>
  <si>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</si>
  <si>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</si>
  <si>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</si>
  <si>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</si>
  <si>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</si>
  <si>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</si>
  <si>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</si>
  <si>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</si>
  <si>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</si>
  <si>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</si>
  <si>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</si>
  <si>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</si>
  <si>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</si>
  <si>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</si>
  <si>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</si>
  <si>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</si>
  <si>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</si>
  <si>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</si>
  <si>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</si>
  <si>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</si>
  <si>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</si>
  <si>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</si>
  <si>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</si>
  <si>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</si>
  <si>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</si>
  <si>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</si>
  <si>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</si>
  <si>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</si>
  <si>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</si>
  <si>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</si>
  <si>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</si>
  <si>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</si>
  <si>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</si>
  <si>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</si>
  <si>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</si>
  <si>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</si>
  <si>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</si>
  <si>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</si>
  <si>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</si>
  <si>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</si>
  <si>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</si>
  <si>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</si>
  <si>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</si>
  <si>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</si>
  <si>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</si>
  <si>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</si>
  <si>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</si>
  <si>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</si>
  <si>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</si>
  <si>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</si>
  <si>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</si>
  <si>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</si>
  <si>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</si>
  <si>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</si>
  <si>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</si>
  <si>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</si>
  <si>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</si>
  <si>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</si>
  <si>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</si>
  <si>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</si>
  <si>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</si>
  <si>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</si>
  <si>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</si>
  <si>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</si>
  <si>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</si>
  <si>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</si>
  <si>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</si>
  <si>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</si>
  <si>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</si>
  <si>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</si>
  <si>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</si>
  <si>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</si>
  <si>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</si>
  <si>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</si>
  <si>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</si>
  <si>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</si>
  <si>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</si>
  <si>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</si>
  <si>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</si>
  <si>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</si>
  <si>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</si>
  <si>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</si>
  <si>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</si>
  <si>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</si>
  <si>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</si>
  <si>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</si>
  <si>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</si>
  <si>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</si>
  <si>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</si>
  <si>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</si>
  <si>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</si>
  <si>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</si>
  <si>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</si>
  <si>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</si>
  <si>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</si>
  <si>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</si>
  <si>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</si>
  <si>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</si>
  <si>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</si>
  <si>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</si>
  <si>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</si>
  <si>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</si>
  <si>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</si>
  <si>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</si>
  <si>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</si>
  <si>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</si>
  <si>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</si>
  <si>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</si>
  <si>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</si>
  <si>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</si>
  <si>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</si>
  <si>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</si>
  <si>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</si>
  <si>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</si>
  <si>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</si>
  <si>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</si>
  <si>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</si>
  <si>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</si>
  <si>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</si>
  <si>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</si>
  <si>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</si>
  <si>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</si>
  <si>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</si>
  <si>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</si>
  <si>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</si>
  <si>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</si>
  <si>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</si>
  <si>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</si>
  <si>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</si>
  <si>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</si>
  <si>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</si>
  <si>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</si>
  <si>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</si>
  <si>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</si>
  <si>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</si>
  <si>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</si>
  <si>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</si>
  <si>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</si>
  <si>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</si>
  <si>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</si>
  <si>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</si>
  <si>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</si>
  <si>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</si>
  <si>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</si>
  <si>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</si>
  <si>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</si>
  <si>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</si>
  <si>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</si>
  <si>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</si>
  <si>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</si>
  <si>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</si>
  <si>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</si>
  <si>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</si>
  <si>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</si>
  <si>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</si>
  <si>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</si>
  <si>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</si>
  <si>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</si>
  <si>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</si>
  <si>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</si>
  <si>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</si>
  <si>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</si>
  <si>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</si>
  <si>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</si>
  <si>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</si>
  <si>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</si>
  <si>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</si>
  <si>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</si>
  <si>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</si>
  <si>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</si>
  <si>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</si>
  <si>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</si>
  <si>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</si>
  <si>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</si>
  <si>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</si>
  <si>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</si>
  <si>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</si>
  <si>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</si>
  <si>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</si>
  <si>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</si>
  <si>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</si>
  <si>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</si>
  <si>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</si>
  <si>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</si>
  <si>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</si>
  <si>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</si>
  <si>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</si>
  <si>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</si>
  <si>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</si>
  <si>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</si>
  <si>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</si>
  <si>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</si>
  <si>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</si>
  <si>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</si>
  <si>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</si>
  <si>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</si>
  <si>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</si>
  <si>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</si>
  <si>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</si>
  <si>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</si>
  <si>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</si>
  <si>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</si>
  <si>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</si>
  <si>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</si>
  <si>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</si>
  <si>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</si>
  <si>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</si>
  <si>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</si>
  <si>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</si>
  <si>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</si>
  <si>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</si>
  <si>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</si>
  <si>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</si>
  <si>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</si>
  <si>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</si>
  <si>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</si>
  <si>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</si>
  <si>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</si>
  <si>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</si>
  <si>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</si>
  <si>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</si>
  <si>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</si>
  <si>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</si>
  <si>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</si>
  <si>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</si>
  <si>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</si>
  <si>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</si>
  <si>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</si>
  <si>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</si>
  <si>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</si>
  <si>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</si>
  <si>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</si>
  <si>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</si>
  <si>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</si>
  <si>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</si>
  <si>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</si>
  <si>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</si>
  <si>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</si>
  <si>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</si>
  <si>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</si>
  <si>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</si>
  <si>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</si>
  <si>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</si>
  <si>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</si>
  <si>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</si>
  <si>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</si>
  <si>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</si>
  <si>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</si>
  <si>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</si>
  <si>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</si>
  <si>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</si>
  <si>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</si>
  <si>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</si>
  <si>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</si>
  <si>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</si>
  <si>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</si>
  <si>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</si>
  <si>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</si>
  <si>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</si>
  <si>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</si>
  <si>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</si>
  <si>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</si>
  <si>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</si>
  <si>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</si>
  <si>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</si>
  <si>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</si>
  <si>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</si>
  <si>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</si>
  <si>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</si>
  <si>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</si>
  <si>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</si>
  <si>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</si>
  <si>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</si>
  <si>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</si>
  <si>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</si>
  <si>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</si>
  <si>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</si>
  <si>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</si>
  <si>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</si>
  <si>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</si>
  <si>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</si>
  <si>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</si>
  <si>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</si>
  <si>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</si>
  <si>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</si>
  <si>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</si>
  <si>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</si>
  <si>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</si>
  <si>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</si>
  <si>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</si>
  <si>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</si>
  <si>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</si>
  <si>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</si>
  <si>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</si>
  <si>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</si>
  <si>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</si>
  <si>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</si>
  <si>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</si>
  <si>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</si>
  <si>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</si>
  <si>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</si>
  <si>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</si>
  <si>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</si>
  <si>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</si>
  <si>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</si>
  <si>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</si>
  <si>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</si>
  <si>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</si>
  <si>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</si>
  <si>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</si>
  <si>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</si>
  <si>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</si>
  <si>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</si>
  <si>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</si>
  <si>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</si>
  <si>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</si>
  <si>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</si>
  <si>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</si>
  <si>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</si>
  <si>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</si>
  <si>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</si>
  <si>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</si>
  <si>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</si>
  <si>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</si>
  <si>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</si>
  <si>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</si>
  <si>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</si>
  <si>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</si>
  <si>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</si>
  <si>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</si>
  <si>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</si>
  <si>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</si>
  <si>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</si>
  <si>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</si>
  <si>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</si>
  <si>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</si>
  <si>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</si>
  <si>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</si>
  <si>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</si>
  <si>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</si>
  <si>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</si>
  <si>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</si>
  <si>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</si>
  <si>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</si>
  <si>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</si>
  <si>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</si>
  <si>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</si>
  <si>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</si>
  <si>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</si>
  <si>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</si>
  <si>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</si>
  <si>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</si>
  <si>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</si>
  <si>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</si>
  <si>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</si>
  <si>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</si>
  <si>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</si>
  <si>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</si>
  <si>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</si>
  <si>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</si>
  <si>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</si>
  <si>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</si>
  <si>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</si>
  <si>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</si>
  <si>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</si>
  <si>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</si>
  <si>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</si>
  <si>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</si>
  <si>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</si>
  <si>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</si>
  <si>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</si>
  <si>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</si>
  <si>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</si>
  <si>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</si>
  <si>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</si>
  <si>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</si>
  <si>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</si>
  <si>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</si>
  <si>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</si>
  <si>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</si>
  <si>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</si>
  <si>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</si>
  <si>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</si>
  <si>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</si>
  <si>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</si>
  <si>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</si>
  <si>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</si>
  <si>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</si>
  <si>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</si>
  <si>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</si>
  <si>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</si>
  <si>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</si>
  <si>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</si>
  <si>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</si>
  <si>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</si>
  <si>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</si>
  <si>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</si>
  <si>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</si>
  <si>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</si>
  <si>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</si>
  <si>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</si>
  <si>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</si>
  <si>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</si>
  <si>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</si>
  <si>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</si>
  <si>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</si>
  <si>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</si>
  <si>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</si>
  <si>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</si>
  <si>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</si>
  <si>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</si>
  <si>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</si>
  <si>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</si>
  <si>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</si>
  <si>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</si>
  <si>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</si>
  <si>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</si>
  <si>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</si>
  <si>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</si>
  <si>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</si>
  <si>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</si>
  <si>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</si>
  <si>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</si>
  <si>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</si>
  <si>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</si>
  <si>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</si>
  <si>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</si>
  <si>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</si>
  <si>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</si>
  <si>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</si>
  <si>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</si>
  <si>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</si>
  <si>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</si>
  <si>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</si>
  <si>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</si>
  <si>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</si>
  <si>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</si>
  <si>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</si>
  <si>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</si>
  <si>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</si>
  <si>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</si>
  <si>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</si>
  <si>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</si>
  <si>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</si>
  <si>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</si>
  <si>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</si>
  <si>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</si>
  <si>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</si>
  <si>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</si>
  <si>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</si>
  <si>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</si>
  <si>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</si>
  <si>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</si>
  <si>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</si>
  <si>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</si>
  <si>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</si>
  <si>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</si>
  <si>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</si>
  <si>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</si>
  <si>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</si>
  <si>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</si>
  <si>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</si>
  <si>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</si>
  <si>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</si>
  <si>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</si>
  <si>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</si>
  <si>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</si>
  <si>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</si>
  <si>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</si>
  <si>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</si>
  <si>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</si>
  <si>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</si>
  <si>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</si>
  <si>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</si>
  <si>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</si>
  <si>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</si>
  <si>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</si>
  <si>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</si>
  <si>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</si>
  <si>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</si>
  <si>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</si>
  <si>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</si>
  <si>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</si>
  <si>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</si>
  <si>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</si>
  <si>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</si>
  <si>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</si>
  <si>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</si>
  <si>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</si>
  <si>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</si>
  <si>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</si>
  <si>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</si>
  <si>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</si>
  <si>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</si>
  <si>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</si>
  <si>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</si>
  <si>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</si>
  <si>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</si>
  <si>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</si>
  <si>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</si>
  <si>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</si>
  <si>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</si>
  <si>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</si>
  <si>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</si>
  <si>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</si>
  <si>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</si>
  <si>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</si>
  <si>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</si>
  <si>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</si>
  <si>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</si>
  <si>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</si>
  <si>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</si>
  <si>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</si>
  <si>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</si>
  <si>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</si>
  <si>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</si>
  <si>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</si>
  <si>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</si>
  <si>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</si>
  <si>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</si>
  <si>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</si>
  <si>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</si>
  <si>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</si>
  <si>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</si>
  <si>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</si>
  <si>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</si>
  <si>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</si>
  <si>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</si>
  <si>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</si>
  <si>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</si>
  <si>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</si>
  <si>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</si>
  <si>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</si>
  <si>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</si>
  <si>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</si>
  <si>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</si>
  <si>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</si>
  <si>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</si>
  <si>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</si>
  <si>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</si>
  <si>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</si>
  <si>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</si>
  <si>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</si>
  <si>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</si>
  <si>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</si>
  <si>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</si>
  <si>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</si>
  <si>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</si>
  <si>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</si>
  <si>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</si>
  <si>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</si>
  <si>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</si>
  <si>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</si>
  <si>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</si>
  <si>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</si>
  <si>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</si>
  <si>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</si>
  <si>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</si>
  <si>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</si>
  <si>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</si>
  <si>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</si>
  <si>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</si>
  <si>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</si>
  <si>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</si>
  <si>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</si>
  <si>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</si>
  <si>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</si>
  <si>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</si>
  <si>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</si>
  <si>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</si>
  <si>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</si>
  <si>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</si>
  <si>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</si>
  <si>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</si>
  <si>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</si>
  <si>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</si>
  <si>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</si>
  <si>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</si>
  <si>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</si>
  <si>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</si>
  <si>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</si>
  <si>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</si>
  <si>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</si>
  <si>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</si>
  <si>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</si>
  <si>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</si>
  <si>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</si>
  <si>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</si>
  <si>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</si>
  <si>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</si>
  <si>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</si>
  <si>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</si>
  <si>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</si>
  <si>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</si>
  <si>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</si>
  <si>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</si>
  <si>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</si>
  <si>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</si>
  <si>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</si>
  <si>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</si>
  <si>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</si>
  <si>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</si>
  <si>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</si>
  <si>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</si>
  <si>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</si>
  <si>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</si>
  <si>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</si>
  <si>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</si>
  <si>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</si>
  <si>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</si>
  <si>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</si>
  <si>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</si>
  <si>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</si>
  <si>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</si>
  <si>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</si>
  <si>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</si>
  <si>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</si>
  <si>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</si>
  <si>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</si>
  <si>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</si>
  <si>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</si>
  <si>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</si>
  <si>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</si>
  <si>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</si>
  <si>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</si>
  <si>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</si>
  <si>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</si>
  <si>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</si>
  <si>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</si>
  <si>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</si>
  <si>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</si>
  <si>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</si>
  <si>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</si>
  <si>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</si>
  <si>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</si>
  <si>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</si>
  <si>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</si>
  <si>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</si>
  <si>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</si>
  <si>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</si>
  <si>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</si>
  <si>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</si>
  <si>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</si>
  <si>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</si>
  <si>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</si>
  <si>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</si>
  <si>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</si>
  <si>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</si>
  <si>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</si>
  <si>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</si>
  <si>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</si>
  <si>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</si>
  <si>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</si>
  <si>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</si>
  <si>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</si>
  <si>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</si>
  <si>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</si>
  <si>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</si>
  <si>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</si>
  <si>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</si>
  <si>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</si>
  <si>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</si>
  <si>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</si>
  <si>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</si>
  <si>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</si>
  <si>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</si>
  <si>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</si>
  <si>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</si>
  <si>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</si>
  <si>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</si>
  <si>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</si>
  <si>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</si>
  <si>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</si>
  <si>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</si>
  <si>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</si>
  <si>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</si>
  <si>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</si>
  <si>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</si>
  <si>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</si>
  <si>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</si>
  <si>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</si>
  <si>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</si>
  <si>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</si>
  <si>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</si>
  <si>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</si>
  <si>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</si>
  <si>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</si>
  <si>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</si>
  <si>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</si>
  <si>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</si>
  <si>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</si>
  <si>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</si>
  <si>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</si>
  <si>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</si>
  <si>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</si>
  <si>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</si>
  <si>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</si>
  <si>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</si>
  <si>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</si>
  <si>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</si>
  <si>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</si>
  <si>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</si>
  <si>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</si>
  <si>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</si>
  <si>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</si>
  <si>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</si>
  <si>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</si>
  <si>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</si>
  <si>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</si>
  <si>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</si>
  <si>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</si>
  <si>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</si>
  <si>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</si>
  <si>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</si>
  <si>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</si>
  <si>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</si>
  <si>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</si>
  <si>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</si>
  <si>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</si>
  <si>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</si>
  <si>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</si>
  <si>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</si>
  <si>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</si>
  <si>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</si>
  <si>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</si>
  <si>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</si>
  <si>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</si>
  <si>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</si>
  <si>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</si>
  <si>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</si>
  <si>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</si>
  <si>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</si>
  <si>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</si>
  <si>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</si>
  <si>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</si>
  <si>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</si>
  <si>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</si>
  <si>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</si>
  <si>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</si>
  <si>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</si>
  <si>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</si>
  <si>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</si>
  <si>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</si>
  <si>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</si>
  <si>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</si>
  <si>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</si>
  <si>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</si>
  <si>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</si>
  <si>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</si>
  <si>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</si>
  <si>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</si>
  <si>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</si>
  <si>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</si>
  <si>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</si>
  <si>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</si>
  <si>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</si>
  <si>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</si>
  <si>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</si>
  <si>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</si>
  <si>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</si>
  <si>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</si>
  <si>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</si>
  <si>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</si>
  <si>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</si>
  <si>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</si>
  <si>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</si>
  <si>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</si>
  <si>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</si>
  <si>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</si>
  <si>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</si>
  <si>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</si>
  <si>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</si>
  <si>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</si>
  <si>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</si>
  <si>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</si>
  <si>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</si>
  <si>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</si>
  <si>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</si>
  <si>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</si>
  <si>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</si>
  <si>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</si>
  <si>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</si>
  <si>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</si>
  <si>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</si>
  <si>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</si>
  <si>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</si>
  <si>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</si>
  <si>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</si>
  <si>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</si>
  <si>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</si>
  <si>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</si>
  <si>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</si>
  <si>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</si>
  <si>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</si>
  <si>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</si>
  <si>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</si>
  <si>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</si>
  <si>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</si>
  <si>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</si>
  <si>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</si>
  <si>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</si>
  <si>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</si>
  <si>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</si>
  <si>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</si>
  <si>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</si>
  <si>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</si>
  <si>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</si>
  <si>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</si>
  <si>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</si>
  <si>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</si>
  <si>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</si>
  <si>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</si>
  <si>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</si>
  <si>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</si>
  <si>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</si>
  <si>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</si>
  <si>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</si>
  <si>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</si>
  <si>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</si>
  <si>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</si>
  <si>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</si>
  <si>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</si>
  <si>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</si>
  <si>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</si>
  <si>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</si>
  <si>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</si>
  <si>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</si>
  <si>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</si>
  <si>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</si>
  <si>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</si>
  <si>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</si>
  <si>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</si>
  <si>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</si>
  <si>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</si>
  <si>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</si>
  <si>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</si>
  <si>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</si>
  <si>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</si>
  <si>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</si>
  <si>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</si>
  <si>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</si>
  <si>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</si>
  <si>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</si>
  <si>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</si>
  <si>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</si>
  <si>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</si>
  <si>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</si>
  <si>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</si>
  <si>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</si>
  <si>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</si>
  <si>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</si>
  <si>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</si>
  <si>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</si>
  <si>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</si>
  <si>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</si>
  <si>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</si>
  <si>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</si>
  <si>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</si>
  <si>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</si>
  <si>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</si>
  <si>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</si>
  <si>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</si>
  <si>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</si>
  <si>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</si>
  <si>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</si>
  <si>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</si>
  <si>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</si>
  <si>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</si>
  <si>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</si>
  <si>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</si>
  <si>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</si>
  <si>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</si>
  <si>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</si>
  <si>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</si>
  <si>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</si>
  <si>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</si>
  <si>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</si>
  <si>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</si>
  <si>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</si>
  <si>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</si>
  <si>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</si>
  <si>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</si>
  <si>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</si>
  <si>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</si>
  <si>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</si>
  <si>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</si>
  <si>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</si>
  <si>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</si>
  <si>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</si>
  <si>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</si>
  <si>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</si>
  <si>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</si>
  <si>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</si>
  <si>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</si>
  <si>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</si>
  <si>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</si>
  <si>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</si>
  <si>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</si>
  <si>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</si>
  <si>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</si>
  <si>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</si>
  <si>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</si>
  <si>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</si>
  <si>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</si>
  <si>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</si>
  <si>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</si>
  <si>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</si>
  <si>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</si>
  <si>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</si>
  <si>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</si>
  <si>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</si>
  <si>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</si>
  <si>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</si>
  <si>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</si>
  <si>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</si>
  <si>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</si>
  <si>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</si>
  <si>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</si>
  <si>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</si>
  <si>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</si>
  <si>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</si>
  <si>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</si>
  <si>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</si>
  <si>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</si>
  <si>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</si>
  <si>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</si>
  <si>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</si>
  <si>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</si>
  <si>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</si>
  <si>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</si>
  <si>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</si>
  <si>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</si>
  <si>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</si>
  <si>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</si>
  <si>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</si>
  <si>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</si>
  <si>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</si>
  <si>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</si>
  <si>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</si>
  <si>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</si>
  <si>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</si>
  <si>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</si>
  <si>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</si>
  <si>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</si>
  <si>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</si>
  <si>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</si>
  <si>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</si>
  <si>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</si>
  <si>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</si>
  <si>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</si>
  <si>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</si>
  <si>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</si>
  <si>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</si>
  <si>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</si>
  <si>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</si>
  <si>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</si>
  <si>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</si>
  <si>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</si>
  <si>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</si>
  <si>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</si>
  <si>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</si>
  <si>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</si>
  <si>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</si>
  <si>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</si>
  <si>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</si>
  <si>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</si>
  <si>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</si>
  <si>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</si>
  <si>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</si>
  <si>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</si>
  <si>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</si>
  <si>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</si>
  <si>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</si>
  <si>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</si>
  <si>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</si>
  <si>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</si>
  <si>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</si>
  <si>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</si>
  <si>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</si>
  <si>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</si>
  <si>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</si>
  <si>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</si>
  <si>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</si>
  <si>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</si>
  <si>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</si>
  <si>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</si>
  <si>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</si>
  <si>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</si>
  <si>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</si>
  <si>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</si>
  <si>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</si>
  <si>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</si>
  <si>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</si>
  <si>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</si>
  <si>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</si>
  <si>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</si>
  <si>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</si>
  <si>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</si>
  <si>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</si>
  <si>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</si>
  <si>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</si>
  <si>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</si>
  <si>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</si>
  <si>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</si>
  <si>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</si>
  <si>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</si>
  <si>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</si>
  <si>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</si>
  <si>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</si>
  <si>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</si>
  <si>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</si>
  <si>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</si>
  <si>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</si>
  <si>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</si>
  <si>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</si>
  <si>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</si>
  <si>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</si>
  <si>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</si>
  <si>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</si>
  <si>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</si>
  <si>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</si>
  <si>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</si>
  <si>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</si>
  <si>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</si>
  <si>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</si>
  <si>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</si>
  <si>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</si>
  <si>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</si>
  <si>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</si>
  <si>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</si>
  <si>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</si>
  <si>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</si>
  <si>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</si>
  <si>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</si>
  <si>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</si>
  <si>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</si>
  <si>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</si>
  <si>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</si>
  <si>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</si>
  <si>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</si>
  <si>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</si>
  <si>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</si>
  <si>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</si>
  <si>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</si>
  <si>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</si>
  <si>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</si>
  <si>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</si>
  <si>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</si>
  <si>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</si>
  <si>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</si>
  <si>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</si>
  <si>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</si>
  <si>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</si>
  <si>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</si>
  <si>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</si>
  <si>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</si>
  <si>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</si>
  <si>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</si>
  <si>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</si>
  <si>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</si>
  <si>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</si>
  <si>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</si>
  <si>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</si>
  <si>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</si>
  <si>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</si>
  <si>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</si>
  <si>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</si>
  <si>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</si>
  <si>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</si>
  <si>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</si>
  <si>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</si>
  <si>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</si>
  <si>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</si>
  <si>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</si>
  <si>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</si>
  <si>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</si>
  <si>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</si>
  <si>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</si>
  <si>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</si>
  <si>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</si>
  <si>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</si>
  <si>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</si>
  <si>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</si>
  <si>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</si>
  <si>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</si>
  <si>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</si>
  <si>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</si>
  <si>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</si>
  <si>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</si>
  <si>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</si>
  <si>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</si>
  <si>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</si>
  <si>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</si>
  <si>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</si>
  <si>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</si>
  <si>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</si>
  <si>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</si>
  <si>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</si>
  <si>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</si>
  <si>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</si>
  <si>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</si>
  <si>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</si>
  <si>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</si>
  <si>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</si>
  <si>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</si>
  <si>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</si>
  <si>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</si>
  <si>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</si>
  <si>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</si>
  <si>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</si>
  <si>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</si>
  <si>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</si>
  <si>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</si>
  <si>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</si>
  <si>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</si>
  <si>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</si>
  <si>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</si>
  <si>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</si>
  <si>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</si>
  <si>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</si>
  <si>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</si>
  <si>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</si>
  <si>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</si>
  <si>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</si>
  <si>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</si>
  <si>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</si>
  <si>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</si>
  <si>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</si>
  <si>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</si>
  <si>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</si>
  <si>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</si>
  <si>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</si>
  <si>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</si>
  <si>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</si>
  <si>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</si>
  <si>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</si>
  <si>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</si>
  <si>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</si>
  <si>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</si>
  <si>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</si>
  <si>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</si>
  <si>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</si>
  <si>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</si>
  <si>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</si>
  <si>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</si>
  <si>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</si>
  <si>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</si>
  <si>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</si>
  <si>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</si>
  <si>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</si>
  <si>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</si>
  <si>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</si>
  <si>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</si>
  <si>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</si>
  <si>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</si>
  <si>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</si>
  <si>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</si>
  <si>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</si>
  <si>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</si>
  <si>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</si>
  <si>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</si>
  <si>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</si>
  <si>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</si>
  <si>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</si>
  <si>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</si>
  <si>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</si>
  <si>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</si>
  <si>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</si>
  <si>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</si>
  <si>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</si>
  <si>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</si>
  <si>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</si>
  <si>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</si>
  <si>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</si>
  <si>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</si>
  <si>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</si>
  <si>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</si>
  <si>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</si>
  <si>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</si>
  <si>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</si>
  <si>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</si>
  <si>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</si>
  <si>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</si>
  <si>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</si>
  <si>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</si>
  <si>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</si>
  <si>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</si>
  <si>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</si>
  <si>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</si>
  <si>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</si>
  <si>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</si>
  <si>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</si>
  <si>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</si>
  <si>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</si>
  <si>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</si>
  <si>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</si>
  <si>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</si>
  <si>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</si>
  <si>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</si>
  <si>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</si>
  <si>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</si>
  <si>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</si>
  <si>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</si>
  <si>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</si>
  <si>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</si>
  <si>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</si>
  <si>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</si>
  <si>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</si>
  <si>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</si>
  <si>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</si>
  <si>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</si>
  <si>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</si>
  <si>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</si>
  <si>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</si>
  <si>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</si>
  <si>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</si>
  <si>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</si>
  <si>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</si>
  <si>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</si>
  <si>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</si>
  <si>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</si>
  <si>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</si>
  <si>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</si>
  <si>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</si>
  <si>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</si>
  <si>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</si>
  <si>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</si>
  <si>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</si>
  <si>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</si>
  <si>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</si>
  <si>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</si>
  <si>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</si>
  <si>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</si>
  <si>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</si>
  <si>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</si>
  <si>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</si>
  <si>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</si>
  <si>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</si>
  <si>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</si>
  <si>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</si>
  <si>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</si>
  <si>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</si>
  <si>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</si>
  <si>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</si>
  <si>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</si>
  <si>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</si>
  <si>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</si>
  <si>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</si>
  <si>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</si>
  <si>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</si>
  <si>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</si>
  <si>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</si>
  <si>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</si>
  <si>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</si>
  <si>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</si>
  <si>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</si>
  <si>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</si>
  <si>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</si>
  <si>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</si>
  <si>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</si>
  <si>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</si>
  <si>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</si>
  <si>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</si>
  <si>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</si>
  <si>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</si>
  <si>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</si>
  <si>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</si>
  <si>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</si>
  <si>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</si>
  <si>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</si>
  <si>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</si>
  <si>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</si>
  <si>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</si>
  <si>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</si>
  <si>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</si>
  <si>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</si>
  <si>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</si>
  <si>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</si>
  <si>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</si>
  <si>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</si>
  <si>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</si>
  <si>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</si>
  <si>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</si>
  <si>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</si>
  <si>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</si>
  <si>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</si>
  <si>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</si>
  <si>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</si>
  <si>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</si>
  <si>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</si>
  <si>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</si>
  <si>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</si>
  <si>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</si>
  <si>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</si>
  <si>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</si>
  <si>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</si>
  <si>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</si>
  <si>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</si>
  <si>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</si>
  <si>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</si>
  <si>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</si>
  <si>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</si>
  <si>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</si>
  <si>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</si>
  <si>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</si>
  <si>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</si>
  <si>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</si>
  <si>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</si>
  <si>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</si>
  <si>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</si>
  <si>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</si>
  <si>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</si>
  <si>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</si>
  <si>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</si>
  <si>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</si>
  <si>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</si>
  <si>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</si>
  <si>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</si>
  <si>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</si>
  <si>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</si>
  <si>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</si>
  <si>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</si>
  <si>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</si>
  <si>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</si>
  <si>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</si>
  <si>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</si>
  <si>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</si>
  <si>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</si>
  <si>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</si>
  <si>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</si>
  <si>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</si>
  <si>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</si>
  <si>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</si>
  <si>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</si>
  <si>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</si>
  <si>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</si>
  <si>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</si>
  <si>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</si>
  <si>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</si>
  <si>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</si>
  <si>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</si>
  <si>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</si>
  <si>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</si>
  <si>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</si>
  <si>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</si>
  <si>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</si>
  <si>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</si>
  <si>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</si>
  <si>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</si>
  <si>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</si>
  <si>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</si>
  <si>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</si>
  <si>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</si>
  <si>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</si>
  <si>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</si>
  <si>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</si>
  <si>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</si>
  <si>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</si>
  <si>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</si>
  <si>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</si>
  <si>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</si>
  <si>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</si>
  <si>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</si>
  <si>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</si>
  <si>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</si>
  <si>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</si>
  <si>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</si>
  <si>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</si>
  <si>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</si>
  <si>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</si>
  <si>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</si>
  <si>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</si>
  <si>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</si>
  <si>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</si>
  <si>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</si>
  <si>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</si>
  <si>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</si>
  <si>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</si>
  <si>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</si>
  <si>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</si>
  <si>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</si>
  <si>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</si>
  <si>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</si>
  <si>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</si>
  <si>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</si>
  <si>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</si>
  <si>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</si>
  <si>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</si>
  <si>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</si>
  <si>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</si>
  <si>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</si>
  <si>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</si>
  <si>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</si>
  <si>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</si>
  <si>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</si>
  <si>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</si>
  <si>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</si>
  <si>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</si>
  <si>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</si>
  <si>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</si>
  <si>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</si>
  <si>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</si>
  <si>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</si>
  <si>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</si>
  <si>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</si>
  <si>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</si>
  <si>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</si>
  <si>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</si>
  <si>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</si>
  <si>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</si>
  <si>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</si>
  <si>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</si>
  <si>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</si>
  <si>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</si>
  <si>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</si>
  <si>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</si>
  <si>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</si>
  <si>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</si>
  <si>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</si>
  <si>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</si>
  <si>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</si>
  <si>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</si>
  <si>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</si>
  <si>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</si>
  <si>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</si>
  <si>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</si>
  <si>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</si>
  <si>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</si>
  <si>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</si>
  <si>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</si>
  <si>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</si>
  <si>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</si>
  <si>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</si>
  <si>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</si>
  <si>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</si>
  <si>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</si>
  <si>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</si>
  <si>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</si>
  <si>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</si>
  <si>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</si>
  <si>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</si>
  <si>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</si>
  <si>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</si>
  <si>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</si>
  <si>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</si>
  <si>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</si>
  <si>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</si>
  <si>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</si>
  <si>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</si>
  <si>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</si>
  <si>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</si>
  <si>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</si>
  <si>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</si>
  <si>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</si>
  <si>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</si>
  <si>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</si>
  <si>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</si>
  <si>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</si>
  <si>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</si>
  <si>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</si>
  <si>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</si>
  <si>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</si>
  <si>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</si>
  <si>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</si>
  <si>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</si>
  <si>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</si>
  <si>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</si>
  <si>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</si>
  <si>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</si>
  <si>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</si>
  <si>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</si>
  <si>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</si>
  <si>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</si>
  <si>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</si>
  <si>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</si>
  <si>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</si>
  <si>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</si>
  <si>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</si>
  <si>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</si>
  <si>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</si>
  <si>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</si>
  <si>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</si>
  <si>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</si>
  <si>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</si>
  <si>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</si>
  <si>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</si>
  <si>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</si>
  <si>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</si>
  <si>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</si>
  <si>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</si>
  <si>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</si>
  <si>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</si>
  <si>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</si>
  <si>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</si>
  <si>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</si>
  <si>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</si>
  <si>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</si>
  <si>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</si>
  <si>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</si>
  <si>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</si>
  <si>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</si>
  <si>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</si>
  <si>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</si>
  <si>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</si>
  <si>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</si>
  <si>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</si>
  <si>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</si>
  <si>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</si>
  <si>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</si>
  <si>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</si>
  <si>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</si>
  <si>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</si>
  <si>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</si>
  <si>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</si>
  <si>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</si>
  <si>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</si>
  <si>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</si>
  <si>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</si>
  <si>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</si>
  <si>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</si>
  <si>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</si>
  <si>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</si>
  <si>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</si>
  <si>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</si>
  <si>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</si>
  <si>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</si>
  <si>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</si>
  <si>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</si>
  <si>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</si>
  <si>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</si>
  <si>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</si>
  <si>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</si>
  <si>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</si>
  <si>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</si>
  <si>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</si>
  <si>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</si>
  <si>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</si>
  <si>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</si>
  <si>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</si>
  <si>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</si>
  <si>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</si>
  <si>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</si>
  <si>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</si>
  <si>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</si>
  <si>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</si>
  <si>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</si>
  <si>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</si>
  <si>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</si>
  <si>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</si>
  <si>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</si>
  <si>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</si>
  <si>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</si>
  <si>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</si>
  <si>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</si>
  <si>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</si>
  <si>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</si>
  <si>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</si>
  <si>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</si>
  <si>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</si>
  <si>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</si>
  <si>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</si>
  <si>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</si>
  <si>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</si>
  <si>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</si>
  <si>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</si>
  <si>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</si>
  <si>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</si>
  <si>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</si>
  <si>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</si>
  <si>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</si>
  <si>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</si>
  <si>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</si>
  <si>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</si>
  <si>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</si>
  <si>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</si>
  <si>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</si>
  <si>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</si>
  <si>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</si>
  <si>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</si>
  <si>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</si>
  <si>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</si>
  <si>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</si>
  <si>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</si>
  <si>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</si>
  <si>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</si>
  <si>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</si>
  <si>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</si>
  <si>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</si>
  <si>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</si>
  <si>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</si>
  <si>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</si>
  <si>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</si>
  <si>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</si>
  <si>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</si>
  <si>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</si>
  <si>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</si>
  <si>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</si>
  <si>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</si>
  <si>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</si>
  <si>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</si>
  <si>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</si>
  <si>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</si>
  <si>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</si>
  <si>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</si>
  <si>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</si>
  <si>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</si>
  <si>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</si>
  <si>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</si>
  <si>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</si>
  <si>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</si>
  <si>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</si>
  <si>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</si>
  <si>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</si>
  <si>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</si>
  <si>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</si>
  <si>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</si>
  <si>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</si>
  <si>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</si>
  <si>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</si>
  <si>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</si>
  <si>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</si>
  <si>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</si>
  <si>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</si>
  <si>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</si>
  <si>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</si>
  <si>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</si>
  <si>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</si>
  <si>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</si>
  <si>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</si>
  <si>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</si>
  <si>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</si>
  <si>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</si>
  <si>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</si>
  <si>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</si>
  <si>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</si>
  <si>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</si>
  <si>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</si>
  <si>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</si>
  <si>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</si>
  <si>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</si>
  <si>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</si>
  <si>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</si>
  <si>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</si>
  <si>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</si>
  <si>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</si>
  <si>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</si>
  <si>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</si>
  <si>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</si>
  <si>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</si>
  <si>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</si>
  <si>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</si>
  <si>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</si>
  <si>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</si>
  <si>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</si>
  <si>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</si>
  <si>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</si>
  <si>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</si>
  <si>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</si>
  <si>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</si>
  <si>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</si>
  <si>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</si>
  <si>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</si>
  <si>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</si>
  <si>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</si>
  <si>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</si>
  <si>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</si>
  <si>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</si>
  <si>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</si>
  <si>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</si>
  <si>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</si>
  <si>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</si>
  <si>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</si>
  <si>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</si>
  <si>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</si>
  <si>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</si>
  <si>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</si>
  <si>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</si>
  <si>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</si>
  <si>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</si>
  <si>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</si>
  <si>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</si>
  <si>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</si>
  <si>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</si>
  <si>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</si>
  <si>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</si>
  <si>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</si>
  <si>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</si>
  <si>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</si>
  <si>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</si>
  <si>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</si>
  <si>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</si>
  <si>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</si>
  <si>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</si>
  <si>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</si>
  <si>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</si>
  <si>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</si>
  <si>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</si>
  <si>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</si>
  <si>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</si>
  <si>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</si>
  <si>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</si>
  <si>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</si>
  <si>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</si>
  <si>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</si>
  <si>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</si>
  <si>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</si>
  <si>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</si>
  <si>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</si>
  <si>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</si>
  <si>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</si>
  <si>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</si>
  <si>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</si>
  <si>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</si>
  <si>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</si>
  <si>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</si>
  <si>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</si>
  <si>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</si>
  <si>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</si>
  <si>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</si>
  <si>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</si>
  <si>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</si>
  <si>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</si>
  <si>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</si>
  <si>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</si>
  <si>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</si>
  <si>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</si>
  <si>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</si>
  <si>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</si>
  <si>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</si>
  <si>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</si>
  <si>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</si>
  <si>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</si>
  <si>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</si>
  <si>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</si>
  <si>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</si>
  <si>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</si>
  <si>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</si>
  <si>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</si>
  <si>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</si>
  <si>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</si>
  <si>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</si>
  <si>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</si>
  <si>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</si>
  <si>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</si>
  <si>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</si>
  <si>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</si>
  <si>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</si>
  <si>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</si>
  <si>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</si>
  <si>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</si>
  <si>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</si>
  <si>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</si>
  <si>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</si>
  <si>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</si>
  <si>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</si>
  <si>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</si>
  <si>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</si>
  <si>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</si>
  <si>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</si>
  <si>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</si>
  <si>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</si>
  <si>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</si>
  <si>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</si>
  <si>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</si>
  <si>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</si>
  <si>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</si>
  <si>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</si>
  <si>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</si>
  <si>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</si>
  <si>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</si>
  <si>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</si>
  <si>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</si>
  <si>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</si>
  <si>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</si>
  <si>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</si>
  <si>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</si>
  <si>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</si>
  <si>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</si>
  <si>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</si>
  <si>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</si>
  <si>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</si>
  <si>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</si>
  <si>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</si>
  <si>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</si>
  <si>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</si>
  <si>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</si>
  <si>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</si>
  <si>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</si>
  <si>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</si>
  <si>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</si>
  <si>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</si>
  <si>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</si>
  <si>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</si>
  <si>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</si>
  <si>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</si>
  <si>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</si>
  <si>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</si>
  <si>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</si>
  <si>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</si>
  <si>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</si>
  <si>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</si>
  <si>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</si>
  <si>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</si>
  <si>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</si>
  <si>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</si>
  <si>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</si>
  <si>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</si>
  <si>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</si>
  <si>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</si>
  <si>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</si>
  <si>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</si>
  <si>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</si>
  <si>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</si>
  <si>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</si>
  <si>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</si>
  <si>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</si>
  <si>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</si>
  <si>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</si>
  <si>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</si>
  <si>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</si>
  <si>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</si>
  <si>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</si>
  <si>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</si>
  <si>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</si>
  <si>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</si>
  <si>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</si>
  <si>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</si>
  <si>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</si>
  <si>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</si>
  <si>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</si>
  <si>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</si>
  <si>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</si>
  <si>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</si>
  <si>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</si>
  <si>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</si>
  <si>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</si>
  <si>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</si>
  <si>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</si>
  <si>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</si>
  <si>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</si>
  <si>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</si>
  <si>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</si>
  <si>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</si>
  <si>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</si>
  <si>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</si>
  <si>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</si>
  <si>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</si>
  <si>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</si>
  <si>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</si>
  <si>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</si>
  <si>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</si>
  <si>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</si>
  <si>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</si>
  <si>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</si>
  <si>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</si>
  <si>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</si>
  <si>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</si>
  <si>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</si>
  <si>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</si>
  <si>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</si>
  <si>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</si>
  <si>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</si>
  <si>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</si>
  <si>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</si>
  <si>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</si>
  <si>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</si>
  <si>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</si>
  <si>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</si>
  <si>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</si>
  <si>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</si>
  <si>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</si>
  <si>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</si>
  <si>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</si>
  <si>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</si>
  <si>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</si>
  <si>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</si>
  <si>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</si>
  <si>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</si>
  <si>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</si>
  <si>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</si>
  <si>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</si>
  <si>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</si>
  <si>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</si>
  <si>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</si>
  <si>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</si>
  <si>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</si>
  <si>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</si>
  <si>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</si>
  <si>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</si>
  <si>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</si>
  <si>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</si>
  <si>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</si>
  <si>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</si>
  <si>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</si>
  <si>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</si>
  <si>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</si>
  <si>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</si>
  <si>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</si>
  <si>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</si>
  <si>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</si>
  <si>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</si>
  <si>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</si>
  <si>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</si>
  <si>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</si>
  <si>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</si>
  <si>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</si>
  <si>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</si>
  <si>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</si>
  <si>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</si>
  <si>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</si>
  <si>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</si>
  <si>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</si>
  <si>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</si>
  <si>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</si>
  <si>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</si>
  <si>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</si>
  <si>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</si>
  <si>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</si>
  <si>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</si>
  <si>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</si>
  <si>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</si>
  <si>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</si>
  <si>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</si>
  <si>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</si>
  <si>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</si>
  <si>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</si>
  <si>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</si>
  <si>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</si>
  <si>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</si>
  <si>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</si>
  <si>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</si>
  <si>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</si>
  <si>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</si>
  <si>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</si>
  <si>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</si>
  <si>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</si>
  <si>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</si>
  <si>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</si>
  <si>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</si>
  <si>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</si>
  <si>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</si>
  <si>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</si>
  <si>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</si>
  <si>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</si>
  <si>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</si>
  <si>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</si>
  <si>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</si>
  <si>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</si>
  <si>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</si>
  <si>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</si>
  <si>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</si>
  <si>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</si>
  <si>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</si>
  <si>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</si>
  <si>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</si>
  <si>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</si>
  <si>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</si>
  <si>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</si>
  <si>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</si>
  <si>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</si>
  <si>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</si>
  <si>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</si>
  <si>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</si>
  <si>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</si>
  <si>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</si>
  <si>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</si>
  <si>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</si>
  <si>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</si>
  <si>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</si>
  <si>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</si>
  <si>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</si>
  <si>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</si>
  <si>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</si>
  <si>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</si>
  <si>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</si>
  <si>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</si>
  <si>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</si>
  <si>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</si>
  <si>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</si>
  <si>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</si>
  <si>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</si>
  <si>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</si>
  <si>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</si>
  <si>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</si>
  <si>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</si>
  <si>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</si>
  <si>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</si>
  <si>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</si>
  <si>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</si>
  <si>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</si>
  <si>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</si>
  <si>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</si>
  <si>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</si>
  <si>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</si>
  <si>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</si>
  <si>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</si>
  <si>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</si>
  <si>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</si>
  <si>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</si>
  <si>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</si>
  <si>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</si>
  <si>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</si>
  <si>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</si>
  <si>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</si>
  <si>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</si>
  <si>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</si>
  <si>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</si>
  <si>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</si>
  <si>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</si>
  <si>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</si>
  <si>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</si>
  <si>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</si>
  <si>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</si>
  <si>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</si>
  <si>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</si>
  <si>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</si>
  <si>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</si>
  <si>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</si>
  <si>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</si>
  <si>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</si>
  <si>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</si>
  <si>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</si>
  <si>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</si>
  <si>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</si>
  <si>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</si>
  <si>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</si>
  <si>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</si>
  <si>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</si>
  <si>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</si>
  <si>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</si>
  <si>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</si>
  <si>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</si>
  <si>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</si>
  <si>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</si>
  <si>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</si>
  <si>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</si>
  <si>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</si>
  <si>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</si>
  <si>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</si>
  <si>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</si>
  <si>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</si>
  <si>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</si>
  <si>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</si>
  <si>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</si>
  <si>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</si>
  <si>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</si>
  <si>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</si>
  <si>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</si>
  <si>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</si>
  <si>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</si>
  <si>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</si>
  <si>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</si>
  <si>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</si>
  <si>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</si>
  <si>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</si>
  <si>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</si>
  <si>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</si>
  <si>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</si>
  <si>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</si>
  <si>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</si>
  <si>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</si>
  <si>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</si>
  <si>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</si>
  <si>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</si>
  <si>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</si>
  <si>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</si>
  <si>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</si>
  <si>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</si>
  <si>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</si>
  <si>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</si>
  <si>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</si>
  <si>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</si>
  <si>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</si>
  <si>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</si>
  <si>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</si>
  <si>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</si>
  <si>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</si>
  <si>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</si>
  <si>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</si>
  <si>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</si>
  <si>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</si>
  <si>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</si>
  <si>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</si>
  <si>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</si>
  <si>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</si>
  <si>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</si>
  <si>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</si>
  <si>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</si>
  <si>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</si>
  <si>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</si>
  <si>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</si>
  <si>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</si>
  <si>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</si>
  <si>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</si>
  <si>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</si>
  <si>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</si>
  <si>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</si>
  <si>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</si>
  <si>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</si>
  <si>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</si>
  <si>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</si>
  <si>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</si>
  <si>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</si>
  <si>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</si>
  <si>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</si>
  <si>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</si>
  <si>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</si>
  <si>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</si>
  <si>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</si>
  <si>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</si>
  <si>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</si>
  <si>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</si>
  <si>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</si>
  <si>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</si>
  <si>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</si>
  <si>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</si>
  <si>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</si>
  <si>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</si>
  <si>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</si>
  <si>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</si>
  <si>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</si>
  <si>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</si>
  <si>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</si>
  <si>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</si>
  <si>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</si>
  <si>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</si>
  <si>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</si>
  <si>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</si>
  <si>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</si>
  <si>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</si>
  <si>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</si>
  <si>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</si>
  <si>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</si>
  <si>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</si>
  <si>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</si>
  <si>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</si>
  <si>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</si>
  <si>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</si>
  <si>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</si>
  <si>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</si>
  <si>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</si>
  <si>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</si>
  <si>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</si>
  <si>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</si>
  <si>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</si>
  <si>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</si>
  <si>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</si>
  <si>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</si>
  <si>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</si>
  <si>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</si>
  <si>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</si>
  <si>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</si>
  <si>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</si>
  <si>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</si>
  <si>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</si>
  <si>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</si>
  <si>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</si>
  <si>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</si>
  <si>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</si>
  <si>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</si>
  <si>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</si>
  <si>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</si>
  <si>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</si>
  <si>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</si>
  <si>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</si>
  <si>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</si>
  <si>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</si>
  <si>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</si>
  <si>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</si>
  <si>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</si>
  <si>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</si>
  <si>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</si>
  <si>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</si>
  <si>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</si>
  <si>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</si>
  <si>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</si>
  <si>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</si>
  <si>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</si>
  <si>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</si>
  <si>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</si>
  <si>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</si>
  <si>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</si>
  <si>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</si>
  <si>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</si>
  <si>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</si>
  <si>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</si>
  <si>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</si>
  <si>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</si>
  <si>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</si>
  <si>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</si>
  <si>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</si>
  <si>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</si>
  <si>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</si>
  <si>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</si>
  <si>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</si>
  <si>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</si>
  <si>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</si>
  <si>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</si>
  <si>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</si>
  <si>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</si>
  <si>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</si>
  <si>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</si>
  <si>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</si>
  <si>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</si>
  <si>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</si>
  <si>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</si>
  <si>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</si>
  <si>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</si>
  <si>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</si>
  <si>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</si>
  <si>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</si>
  <si>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</si>
  <si>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</si>
  <si>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</si>
  <si>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</si>
  <si>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</si>
  <si>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</si>
  <si>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</si>
  <si>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</si>
  <si>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</si>
  <si>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</si>
  <si>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</si>
  <si>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</si>
  <si>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</si>
  <si>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</si>
  <si>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</si>
  <si>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</si>
  <si>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</si>
  <si>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</si>
  <si>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</si>
  <si>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</si>
  <si>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</si>
  <si>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</si>
  <si>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</si>
  <si>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</si>
  <si>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</si>
  <si>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</si>
  <si>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</si>
  <si>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</si>
  <si>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</si>
  <si>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</si>
  <si>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</si>
  <si>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</si>
  <si>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</si>
  <si>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</si>
  <si>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</si>
  <si>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</si>
  <si>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</si>
  <si>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</si>
  <si>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</si>
  <si>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</si>
  <si>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</si>
  <si>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</si>
  <si>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</si>
  <si>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</si>
  <si>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</si>
  <si>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</si>
  <si>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</si>
  <si>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</si>
  <si>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</si>
  <si>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</si>
  <si>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</si>
  <si>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</si>
  <si>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</si>
  <si>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</si>
  <si>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</si>
  <si>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</si>
  <si>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</si>
  <si>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</si>
  <si>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</si>
  <si>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</si>
  <si>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</si>
  <si>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</si>
  <si>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</si>
  <si>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</si>
  <si>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</si>
  <si>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</si>
  <si>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</si>
  <si>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</si>
  <si>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</si>
  <si>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</si>
  <si>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</si>
  <si>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</si>
  <si>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</si>
  <si>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</si>
  <si>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</si>
  <si>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</si>
  <si>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</si>
  <si>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</si>
  <si>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</si>
  <si>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</si>
  <si>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</si>
  <si>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</si>
  <si>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</si>
  <si>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</si>
  <si>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</si>
  <si>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</si>
  <si>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</si>
  <si>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</si>
  <si>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</si>
  <si>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</si>
  <si>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</si>
  <si>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</si>
  <si>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</si>
  <si>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</si>
  <si>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</si>
  <si>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</si>
  <si>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</si>
  <si>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</si>
  <si>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</si>
  <si>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</si>
  <si>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</si>
  <si>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</si>
  <si>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</si>
  <si>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</si>
  <si>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</si>
  <si>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</si>
  <si>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</si>
  <si>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</si>
  <si>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</si>
  <si>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</si>
  <si>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</si>
  <si>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</si>
  <si>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</si>
  <si>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</si>
  <si>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</si>
  <si>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</si>
  <si>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</si>
  <si>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</si>
  <si>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</si>
  <si>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</si>
  <si>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</si>
  <si>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</si>
  <si>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</si>
  <si>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</si>
  <si>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</si>
  <si>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</si>
  <si>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</si>
  <si>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</si>
  <si>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</si>
  <si>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</si>
  <si>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</si>
  <si>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</si>
  <si>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</si>
  <si>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</si>
  <si>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</si>
  <si>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</si>
  <si>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</si>
  <si>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</si>
  <si>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</si>
  <si>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</si>
  <si>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</si>
  <si>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</si>
  <si>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</si>
  <si>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</si>
  <si>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</si>
  <si>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</si>
  <si>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</si>
  <si>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</si>
  <si>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</si>
  <si>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</si>
  <si>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</si>
  <si>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</si>
  <si>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</si>
  <si>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</si>
  <si>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</si>
  <si>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</si>
  <si>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</si>
  <si>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</si>
  <si>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</si>
  <si>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</si>
  <si>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</si>
  <si>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</si>
  <si>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</si>
  <si>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</si>
  <si>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</si>
  <si>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</si>
  <si>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</si>
  <si>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</si>
  <si>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</si>
  <si>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</si>
  <si>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</si>
  <si>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</si>
  <si>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</si>
  <si>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</si>
  <si>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</si>
  <si>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</si>
  <si>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</si>
  <si>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</si>
  <si>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</si>
  <si>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</si>
  <si>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</si>
  <si>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</si>
  <si>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</si>
  <si>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</si>
  <si>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</si>
  <si>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</si>
  <si>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</si>
  <si>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</si>
  <si>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</si>
  <si>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</si>
  <si>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</si>
  <si>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</si>
  <si>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</si>
  <si>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</si>
  <si>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</si>
  <si>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</si>
  <si>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</si>
  <si>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</si>
  <si>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</si>
  <si>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</si>
  <si>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</si>
  <si>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</si>
  <si>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</si>
  <si>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</si>
  <si>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</si>
  <si>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</si>
  <si>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</si>
  <si>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</si>
  <si>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</si>
  <si>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</si>
  <si>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</si>
  <si>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</si>
  <si>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</si>
  <si>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</si>
  <si>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</si>
  <si>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</si>
  <si>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</si>
  <si>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</si>
  <si>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</si>
  <si>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</si>
  <si>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</si>
  <si>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</si>
  <si>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</si>
  <si>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</si>
  <si>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</si>
  <si>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</si>
  <si>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</si>
  <si>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</si>
  <si>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</si>
  <si>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</si>
  <si>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</si>
  <si>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</si>
  <si>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</si>
  <si>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</si>
  <si>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</si>
  <si>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</si>
  <si>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</si>
  <si>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</si>
  <si>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</si>
  <si>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</si>
  <si>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</si>
  <si>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</si>
  <si>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</si>
  <si>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</si>
  <si>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</si>
  <si>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</si>
  <si>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</si>
  <si>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</si>
  <si>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</si>
  <si>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</si>
  <si>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</si>
  <si>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</si>
  <si>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</si>
  <si>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</si>
  <si>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</si>
  <si>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</si>
  <si>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</si>
  <si>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</si>
  <si>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</si>
  <si>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</si>
  <si>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</si>
  <si>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</si>
  <si>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</si>
  <si>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</si>
  <si>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</si>
  <si>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</si>
  <si>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</si>
  <si>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</si>
  <si>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</si>
  <si>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</si>
  <si>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</si>
  <si>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</si>
  <si>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</si>
  <si>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</si>
  <si>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</si>
  <si>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</si>
  <si>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</si>
  <si>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</si>
  <si>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</si>
  <si>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</si>
  <si>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</si>
  <si>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</si>
  <si>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</si>
  <si>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</si>
  <si>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</si>
  <si>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</si>
  <si>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</si>
  <si>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</si>
  <si>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</si>
  <si>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</si>
  <si>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</si>
  <si>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</si>
  <si>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</si>
  <si>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</si>
  <si>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</si>
  <si>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</si>
  <si>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</si>
  <si>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</si>
  <si>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</si>
  <si>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</si>
  <si>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</si>
  <si>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</si>
  <si>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</si>
  <si>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</si>
  <si>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</si>
  <si>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</si>
  <si>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</si>
  <si>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</si>
  <si>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</si>
  <si>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</si>
  <si>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</si>
  <si>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</si>
  <si>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</si>
  <si>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</si>
  <si>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</si>
  <si>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</si>
  <si>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</si>
  <si>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</si>
  <si>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</si>
  <si>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</si>
  <si>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</si>
  <si>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</si>
  <si>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</si>
  <si>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</si>
  <si>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</si>
  <si>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</si>
  <si>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</si>
  <si>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</si>
  <si>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</si>
  <si>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</si>
  <si>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</si>
  <si>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</si>
  <si>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</si>
  <si>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</si>
  <si>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</si>
  <si>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</si>
  <si>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</si>
  <si>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</si>
  <si>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</si>
  <si>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</si>
  <si>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</si>
  <si>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</si>
  <si>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</si>
  <si>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</si>
  <si>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</si>
  <si>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</si>
  <si>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</si>
  <si>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</si>
  <si>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</si>
  <si>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</si>
  <si>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</si>
  <si>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</si>
  <si>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</si>
  <si>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</si>
  <si>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</si>
  <si>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</si>
  <si>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</si>
  <si>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</si>
  <si>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</si>
  <si>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</si>
  <si>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</si>
  <si>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</si>
  <si>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</si>
  <si>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</si>
  <si>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</si>
  <si>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</si>
  <si>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</si>
  <si>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</si>
  <si>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</si>
  <si>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</si>
  <si>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</si>
  <si>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</si>
  <si>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</si>
  <si>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</si>
  <si>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</si>
  <si>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</si>
  <si>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</si>
  <si>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</si>
  <si>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</si>
  <si>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</si>
  <si>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</si>
  <si>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</si>
  <si>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</si>
  <si>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</si>
  <si>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</si>
  <si>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</si>
  <si>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</si>
  <si>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</si>
  <si>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</si>
  <si>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</si>
  <si>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</si>
  <si>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</si>
  <si>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</si>
  <si>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</si>
  <si>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</si>
  <si>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</si>
  <si>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</si>
  <si>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</si>
  <si>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</si>
  <si>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</si>
  <si>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</si>
  <si>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</si>
  <si>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</si>
  <si>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</si>
  <si>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</si>
  <si>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</si>
  <si>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</si>
  <si>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</si>
  <si>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</si>
  <si>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</si>
  <si>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</si>
  <si>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</si>
  <si>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</si>
  <si>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</si>
  <si>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</si>
  <si>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</si>
  <si>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</si>
  <si>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</si>
  <si>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</si>
  <si>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</si>
  <si>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</si>
  <si>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</si>
  <si>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</si>
  <si>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</si>
  <si>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</si>
  <si>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</si>
  <si>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</si>
  <si>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</si>
  <si>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</si>
  <si>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</si>
  <si>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</si>
  <si>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</si>
  <si>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</si>
  <si>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</si>
  <si>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</si>
  <si>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</si>
  <si>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</si>
  <si>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</si>
  <si>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</si>
  <si>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</si>
  <si>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</si>
  <si>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</si>
  <si>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</si>
  <si>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</si>
  <si>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</si>
  <si>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</si>
  <si>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</si>
  <si>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</si>
  <si>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</si>
  <si>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</si>
  <si>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</si>
  <si>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</si>
  <si>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</si>
  <si>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</si>
  <si>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</si>
  <si>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</si>
  <si>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</si>
  <si>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</si>
  <si>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</si>
  <si>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</si>
  <si>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</si>
  <si>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</si>
  <si>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</si>
  <si>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</si>
  <si>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</si>
  <si>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</si>
  <si>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</si>
  <si>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</si>
  <si>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</si>
  <si>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</si>
  <si>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</si>
  <si>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</si>
  <si>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</si>
  <si>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</si>
  <si>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</si>
  <si>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</si>
  <si>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</si>
  <si>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</si>
  <si>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</si>
  <si>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</si>
  <si>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</si>
  <si>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</si>
  <si>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</si>
  <si>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</si>
  <si>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</si>
  <si>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</si>
  <si>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</si>
  <si>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</si>
  <si>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</si>
  <si>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</si>
  <si>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</si>
  <si>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</si>
  <si>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</si>
  <si>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</si>
  <si>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</si>
  <si>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</si>
  <si>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</si>
  <si>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</si>
  <si>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</si>
  <si>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</si>
  <si>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</si>
  <si>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</si>
  <si>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</si>
  <si>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</si>
  <si>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</si>
  <si>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</si>
  <si>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</si>
  <si>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</si>
  <si>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</si>
  <si>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</si>
  <si>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</si>
  <si>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</si>
  <si>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</si>
  <si>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</si>
  <si>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</si>
  <si>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</si>
  <si>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</si>
  <si>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</si>
  <si>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</si>
  <si>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</si>
  <si>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</si>
  <si>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</si>
  <si>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</si>
  <si>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</si>
  <si>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</si>
  <si>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</si>
  <si>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</si>
  <si>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</si>
  <si>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</si>
  <si>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</si>
  <si>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</si>
  <si>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</si>
  <si>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</si>
  <si>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</si>
  <si>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</si>
  <si>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</si>
  <si>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</si>
  <si>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</si>
  <si>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</si>
  <si>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</si>
  <si>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</si>
  <si>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</si>
  <si>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</si>
  <si>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</si>
  <si>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</si>
  <si>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</si>
  <si>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</si>
  <si>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</si>
  <si>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</si>
  <si>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</si>
  <si>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</si>
  <si>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</si>
  <si>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</si>
  <si>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</si>
  <si>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</si>
  <si>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</si>
  <si>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</si>
  <si>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</si>
  <si>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</si>
  <si>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</si>
  <si>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</si>
  <si>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</si>
  <si>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</si>
  <si>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</si>
  <si>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</si>
  <si>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</si>
  <si>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</si>
  <si>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</si>
  <si>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</si>
  <si>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</si>
  <si>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</si>
  <si>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</si>
  <si>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</si>
  <si>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</si>
  <si>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</si>
  <si>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</si>
  <si>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</si>
  <si>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</si>
  <si>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</si>
  <si>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</si>
  <si>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</si>
  <si>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</si>
  <si>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</si>
  <si>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</si>
  <si>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</si>
  <si>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</si>
  <si>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</si>
  <si>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</si>
  <si>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</si>
  <si>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</si>
  <si>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</si>
  <si>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</si>
  <si>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</si>
  <si>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</si>
  <si>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</si>
  <si>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</si>
  <si>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</si>
  <si>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</si>
  <si>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</si>
  <si>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</si>
  <si>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</si>
  <si>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</si>
  <si>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</si>
  <si>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</si>
  <si>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</si>
  <si>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</si>
  <si>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</si>
  <si>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</si>
  <si>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</si>
  <si>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</si>
  <si>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</si>
  <si>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</si>
  <si>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</si>
  <si>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</si>
  <si>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</si>
  <si>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</si>
  <si>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</si>
  <si>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</si>
  <si>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</si>
  <si>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</si>
  <si>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</si>
  <si>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</si>
  <si>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</si>
  <si>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</si>
  <si>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</si>
  <si>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</si>
  <si>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</si>
  <si>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</si>
  <si>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</si>
  <si>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</si>
  <si>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</si>
  <si>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</si>
  <si>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</si>
  <si>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</si>
  <si>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</si>
  <si>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</si>
  <si>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</si>
  <si>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</si>
  <si>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</si>
  <si>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</si>
  <si>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</si>
  <si>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</si>
  <si>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</si>
  <si>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</si>
  <si>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</si>
  <si>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</si>
  <si>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</si>
  <si>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</si>
  <si>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</si>
  <si>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</si>
  <si>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</si>
  <si>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</si>
  <si>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</si>
  <si>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</si>
  <si>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</si>
  <si>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</si>
  <si>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</si>
  <si>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</si>
  <si>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</si>
  <si>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</si>
  <si>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</si>
  <si>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</si>
  <si>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</si>
  <si>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</si>
  <si>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</si>
  <si>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</si>
  <si>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</si>
  <si>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</si>
  <si>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</si>
  <si>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</si>
  <si>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</si>
  <si>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</si>
  <si>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</si>
  <si>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</si>
  <si>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</si>
  <si>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</si>
  <si>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</si>
  <si>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</si>
  <si>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</si>
  <si>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</si>
  <si>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</si>
  <si>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</si>
  <si>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</si>
  <si>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</si>
  <si>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</si>
  <si>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</si>
  <si>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</si>
  <si>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</si>
  <si>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</si>
  <si>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</si>
  <si>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</si>
  <si>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</si>
  <si>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</si>
  <si>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</si>
  <si>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</si>
  <si>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</si>
  <si>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</si>
  <si>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</si>
  <si>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</si>
  <si>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</si>
  <si>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</si>
  <si>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</si>
  <si>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</si>
  <si>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</si>
  <si>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</si>
  <si>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</si>
  <si>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</si>
  <si>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</si>
  <si>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</si>
  <si>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</si>
  <si>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</si>
  <si>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</si>
  <si>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</si>
  <si>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</si>
  <si>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</si>
  <si>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</si>
  <si>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</si>
  <si>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</si>
  <si>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</si>
  <si>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</si>
  <si>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</si>
  <si>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</si>
  <si>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</si>
  <si>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</si>
  <si>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</si>
  <si>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</si>
  <si>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</si>
  <si>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</si>
  <si>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</si>
  <si>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</si>
  <si>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</si>
  <si>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</si>
  <si>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</si>
  <si>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</si>
  <si>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</si>
  <si>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</si>
  <si>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</si>
  <si>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</si>
  <si>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</si>
  <si>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</si>
  <si>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</si>
  <si>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</si>
  <si>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</si>
  <si>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</si>
  <si>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</si>
  <si>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</si>
  <si>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</si>
  <si>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</si>
  <si>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</si>
  <si>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</si>
  <si>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</si>
  <si>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</si>
  <si>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</si>
  <si>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</si>
  <si>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</si>
  <si>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</si>
  <si>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</si>
  <si>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</si>
  <si>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</si>
  <si>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</si>
  <si>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</si>
  <si>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</si>
  <si>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</si>
  <si>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</si>
  <si>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</si>
  <si>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</si>
  <si>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</si>
  <si>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</si>
  <si>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</si>
  <si>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</si>
  <si>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</si>
  <si>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</si>
  <si>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</si>
  <si>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</si>
  <si>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</si>
  <si>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</si>
  <si>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</si>
  <si>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</si>
  <si>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</si>
  <si>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</si>
  <si>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</si>
  <si>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</si>
  <si>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</si>
  <si>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</si>
  <si>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</si>
  <si>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</si>
  <si>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</si>
  <si>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</si>
  <si>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</si>
  <si>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</si>
  <si>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</si>
  <si>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</si>
  <si>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</si>
  <si>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</si>
  <si>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</si>
  <si>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</si>
  <si>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</si>
  <si>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</si>
  <si>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</si>
  <si>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</si>
  <si>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</si>
  <si>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</si>
  <si>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</si>
  <si>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</si>
  <si>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</si>
  <si>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</si>
  <si>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</si>
  <si>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</si>
  <si>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</si>
  <si>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</si>
  <si>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</si>
  <si>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</si>
  <si>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</si>
  <si>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</si>
  <si>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</si>
  <si>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</si>
  <si>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</si>
  <si>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</si>
  <si>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</si>
  <si>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</si>
  <si>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</si>
  <si>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</si>
  <si>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</si>
  <si>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</si>
  <si>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</si>
  <si>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</si>
  <si>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</si>
  <si>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</si>
  <si>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</si>
  <si>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</si>
  <si>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</si>
  <si>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</si>
  <si>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</si>
  <si>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</si>
  <si>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</si>
  <si>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</si>
  <si>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</si>
  <si>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</si>
  <si>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</si>
  <si>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</si>
  <si>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</si>
  <si>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</si>
  <si>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</si>
  <si>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</si>
  <si>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</si>
  <si>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</si>
  <si>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</si>
  <si>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</si>
  <si>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</si>
  <si>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</si>
  <si>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</si>
  <si>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</si>
  <si>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</si>
  <si>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</si>
  <si>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</si>
  <si>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</si>
  <si>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</si>
  <si>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</si>
  <si>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</si>
  <si>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</si>
  <si>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</si>
  <si>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</si>
  <si>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</si>
  <si>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</si>
  <si>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</si>
  <si>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</si>
  <si>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</si>
  <si>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</si>
  <si>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</si>
  <si>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</si>
  <si>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</si>
  <si>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</si>
  <si>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</si>
  <si>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</si>
  <si>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</si>
  <si>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</si>
  <si>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</si>
  <si>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</si>
  <si>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</si>
  <si>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</si>
  <si>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</si>
  <si>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</si>
  <si>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</si>
  <si>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</si>
  <si>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</si>
  <si>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</si>
  <si>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</si>
  <si>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</si>
  <si>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</si>
  <si>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</si>
  <si>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</si>
  <si>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</si>
  <si>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</si>
  <si>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</si>
  <si>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</si>
  <si>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</si>
  <si>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</si>
  <si>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</si>
  <si>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</si>
  <si>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</si>
  <si>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</si>
  <si>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</si>
  <si>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</si>
  <si>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</si>
  <si>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</si>
  <si>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</si>
  <si>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</si>
  <si>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</si>
  <si>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</si>
  <si>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</si>
  <si>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</si>
  <si>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</si>
  <si>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</si>
  <si>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</si>
  <si>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</si>
  <si>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</si>
  <si>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</si>
  <si>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</si>
  <si>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</si>
  <si>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</si>
  <si>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</si>
  <si>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</si>
  <si>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</si>
  <si>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</si>
  <si>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</si>
  <si>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</si>
  <si>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</si>
  <si>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</si>
  <si>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</si>
  <si>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</si>
  <si>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</si>
  <si>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</si>
  <si>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</si>
  <si>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</si>
  <si>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</si>
  <si>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</si>
  <si>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</si>
  <si>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</si>
  <si>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</si>
  <si>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</si>
  <si>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</si>
  <si>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</si>
  <si>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</si>
  <si>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</si>
  <si>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</si>
  <si>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</si>
  <si>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</si>
  <si>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</si>
  <si>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</si>
  <si>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</si>
  <si>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</si>
  <si>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</si>
  <si>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</si>
  <si>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</si>
  <si>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</si>
  <si>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</si>
  <si>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</si>
  <si>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</si>
  <si>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</si>
  <si>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</si>
  <si>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</si>
  <si>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</si>
  <si>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</si>
  <si>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</si>
  <si>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</si>
  <si>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</si>
  <si>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</si>
  <si>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</si>
  <si>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</si>
  <si>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</si>
  <si>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</si>
  <si>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</si>
  <si>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</si>
  <si>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</si>
  <si>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</si>
  <si>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</si>
  <si>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</si>
  <si>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</si>
  <si>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</si>
  <si>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</si>
  <si>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</si>
  <si>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</si>
  <si>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</si>
  <si>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</si>
  <si>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</si>
  <si>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</si>
  <si>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</si>
  <si>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</si>
  <si>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</si>
  <si>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</si>
  <si>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</si>
  <si>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</si>
  <si>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</si>
  <si>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</si>
  <si>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</si>
  <si>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</si>
  <si>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</si>
  <si>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</si>
  <si>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</si>
  <si>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</si>
  <si>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</si>
  <si>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</si>
  <si>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</si>
  <si>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</si>
  <si>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</si>
  <si>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</si>
  <si>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</si>
  <si>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</si>
  <si>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</si>
  <si>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</si>
  <si>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</si>
  <si>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</si>
  <si>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</si>
  <si>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</si>
  <si>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</si>
  <si>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</si>
  <si>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</si>
  <si>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</si>
  <si>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</si>
  <si>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</si>
  <si>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</si>
  <si>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</si>
  <si>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</si>
  <si>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</si>
  <si>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</si>
  <si>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</si>
  <si>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</si>
  <si>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</si>
  <si>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</si>
  <si>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</si>
  <si>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</si>
  <si>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</si>
  <si>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</si>
  <si>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</si>
  <si>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</si>
  <si>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</si>
  <si>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</si>
  <si>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</si>
  <si>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</si>
  <si>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</si>
  <si>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</si>
  <si>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</si>
  <si>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</si>
  <si>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</si>
  <si>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</si>
  <si>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</si>
  <si>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</si>
  <si>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</si>
  <si>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</si>
  <si>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</si>
  <si>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</si>
  <si>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</si>
  <si>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</si>
  <si>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</si>
  <si>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</si>
  <si>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</si>
  <si>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</si>
  <si>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</si>
  <si>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</si>
  <si>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</si>
  <si>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</si>
  <si>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</si>
  <si>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</si>
  <si>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</si>
  <si>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</si>
  <si>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</si>
  <si>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</si>
  <si>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</si>
  <si>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</si>
  <si>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</si>
  <si>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</si>
  <si>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</si>
  <si>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</si>
  <si>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</si>
  <si>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</si>
  <si>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</si>
  <si>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</si>
  <si>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</si>
  <si>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</si>
  <si>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</si>
  <si>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</si>
  <si>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</si>
  <si>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</si>
  <si>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</si>
  <si>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</si>
  <si>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</si>
  <si>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</si>
  <si>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</si>
  <si>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</si>
  <si>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</si>
  <si>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</si>
  <si>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</si>
  <si>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</si>
  <si>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</si>
  <si>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</si>
  <si>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</si>
  <si>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</si>
  <si>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</si>
  <si>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</si>
  <si>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</si>
  <si>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</si>
  <si>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</si>
  <si>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</si>
  <si>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</si>
  <si>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</si>
  <si>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</si>
  <si>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</si>
  <si>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</si>
  <si>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</si>
  <si>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</si>
  <si>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</si>
  <si>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</si>
  <si>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</si>
  <si>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</si>
  <si>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</si>
  <si>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</si>
  <si>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</si>
  <si>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</si>
  <si>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</si>
  <si>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</si>
  <si>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</si>
  <si>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</si>
  <si>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</si>
  <si>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</si>
  <si>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</si>
  <si>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</si>
  <si>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</si>
  <si>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</si>
  <si>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</si>
  <si>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</si>
  <si>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</si>
  <si>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</si>
  <si>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</si>
  <si>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</si>
  <si>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</si>
  <si>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</si>
  <si>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</si>
  <si>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</si>
  <si>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</si>
  <si>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</si>
  <si>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</si>
  <si>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</si>
  <si>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</si>
  <si>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</si>
  <si>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</si>
  <si>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</si>
  <si>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</si>
  <si>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</si>
  <si>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</si>
  <si>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</si>
  <si>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</si>
  <si>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</si>
  <si>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</si>
  <si>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</si>
  <si>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</si>
  <si>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</si>
  <si>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</si>
  <si>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</si>
  <si>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</si>
  <si>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</si>
  <si>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</si>
  <si>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</si>
  <si>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</si>
  <si>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</si>
  <si>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</si>
  <si>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</si>
  <si>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</si>
  <si>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</si>
  <si>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</si>
  <si>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</si>
  <si>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</si>
  <si>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</si>
  <si>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</si>
  <si>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</si>
  <si>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</si>
  <si>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</si>
  <si>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</si>
  <si>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</si>
  <si>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</si>
  <si>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</si>
  <si>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</si>
  <si>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</si>
  <si>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</si>
  <si>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</si>
  <si>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</si>
  <si>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</si>
  <si>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</si>
  <si>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</si>
  <si>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</si>
  <si>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</si>
  <si>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</si>
  <si>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</si>
  <si>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</si>
  <si>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</si>
  <si>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</si>
  <si>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</si>
  <si>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</si>
  <si>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</si>
  <si>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</si>
  <si>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</si>
  <si>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</si>
  <si>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</si>
  <si>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</si>
  <si>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</si>
  <si>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</si>
  <si>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</si>
  <si>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</si>
  <si>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</si>
  <si>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</si>
  <si>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</si>
  <si>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</si>
  <si>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</si>
  <si>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</si>
  <si>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</si>
  <si>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</si>
  <si>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</si>
  <si>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</si>
  <si>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</si>
  <si>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</si>
  <si>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</si>
  <si>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</si>
  <si>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</si>
  <si>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</si>
  <si>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</si>
  <si>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</si>
  <si>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</si>
  <si>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</si>
  <si>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</si>
  <si>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</si>
  <si>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</si>
  <si>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</si>
  <si>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</si>
  <si>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</si>
  <si>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</si>
  <si>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</si>
  <si>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</si>
  <si>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</si>
  <si>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</si>
  <si>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</si>
  <si>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</si>
  <si>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</si>
  <si>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</si>
  <si>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</si>
  <si>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</si>
  <si>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</si>
  <si>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</si>
  <si>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</si>
  <si>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</si>
  <si>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</si>
  <si>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</si>
  <si>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</si>
  <si>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</si>
  <si>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</si>
  <si>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</si>
  <si>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</si>
  <si>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</si>
  <si>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</si>
  <si>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</si>
  <si>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</si>
  <si>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</si>
  <si>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</si>
  <si>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</si>
  <si>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</si>
  <si>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</si>
  <si>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</si>
  <si>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</si>
  <si>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</si>
  <si>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</si>
  <si>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</si>
  <si>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</si>
  <si>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</si>
  <si>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</si>
  <si>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</si>
  <si>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</si>
  <si>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</si>
  <si>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</si>
  <si>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</si>
  <si>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</si>
  <si>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</si>
  <si>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</si>
  <si>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</si>
  <si>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</si>
  <si>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</si>
  <si>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</si>
  <si>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</si>
  <si>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</si>
  <si>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</si>
  <si>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</si>
  <si>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</si>
  <si>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</si>
  <si>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</si>
  <si>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</si>
  <si>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</si>
  <si>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</si>
  <si>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</si>
  <si>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</si>
  <si>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</si>
  <si>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</si>
  <si>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</si>
  <si>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</si>
  <si>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</si>
  <si>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</si>
  <si>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</si>
  <si>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</si>
  <si>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</si>
  <si>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</si>
  <si>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</si>
  <si>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</si>
  <si>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</si>
  <si>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</si>
  <si>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</si>
  <si>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</si>
  <si>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</si>
  <si>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</si>
  <si>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</si>
  <si>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</si>
  <si>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</si>
  <si>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</si>
  <si>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</si>
  <si>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</si>
  <si>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</si>
  <si>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</si>
  <si>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</si>
  <si>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</si>
  <si>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</si>
  <si>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</si>
  <si>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</si>
  <si>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</si>
  <si>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</si>
  <si>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</si>
  <si>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</si>
  <si>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</si>
  <si>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</si>
  <si>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</si>
  <si>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</si>
  <si>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</si>
  <si>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</si>
  <si>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</si>
  <si>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</si>
  <si>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</si>
  <si>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</si>
  <si>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</si>
  <si>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</si>
  <si>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</si>
  <si>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</si>
  <si>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</si>
  <si>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</si>
  <si>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</si>
  <si>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</si>
  <si>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</si>
  <si>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</si>
  <si>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</si>
  <si>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</si>
  <si>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</si>
  <si>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</si>
  <si>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</si>
  <si>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</si>
  <si>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</si>
  <si>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</si>
  <si>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</si>
  <si>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</si>
  <si>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</si>
  <si>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</si>
  <si>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</si>
  <si>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</si>
  <si>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</si>
  <si>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</si>
  <si>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</si>
  <si>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</si>
  <si>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</si>
  <si>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</si>
  <si>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</si>
  <si>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</si>
  <si>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</si>
  <si>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</si>
  <si>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</si>
  <si>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</si>
  <si>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</si>
  <si>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</si>
  <si>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</si>
  <si>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</si>
  <si>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</si>
  <si>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</si>
  <si>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</si>
  <si>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</si>
  <si>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</si>
  <si>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</si>
  <si>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</si>
  <si>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</si>
  <si>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</si>
  <si>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</si>
  <si>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</si>
  <si>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</si>
  <si>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</si>
  <si>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</si>
  <si>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</si>
  <si>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</si>
  <si>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</si>
  <si>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</si>
  <si>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</si>
  <si>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</si>
  <si>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</si>
  <si>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</si>
  <si>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</si>
  <si>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</si>
  <si>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</si>
  <si>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</si>
  <si>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</si>
  <si>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</si>
  <si>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</si>
  <si>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</si>
  <si>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</si>
  <si>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</si>
  <si>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</si>
  <si>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</si>
  <si>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</si>
  <si>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</si>
  <si>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</si>
  <si>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</si>
  <si>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</si>
  <si>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</si>
  <si>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</si>
  <si>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</si>
  <si>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</si>
  <si>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</si>
  <si>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</si>
  <si>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</si>
  <si>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</si>
  <si>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</si>
  <si>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</si>
  <si>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</si>
  <si>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</si>
  <si>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</si>
  <si>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</si>
  <si>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</si>
  <si>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</si>
  <si>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</si>
  <si>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</si>
  <si>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</si>
  <si>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</si>
  <si>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</si>
  <si>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</si>
  <si>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</si>
  <si>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</si>
  <si>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</si>
  <si>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</si>
  <si>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</si>
  <si>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</si>
  <si>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</si>
  <si>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</si>
  <si>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</si>
  <si>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</si>
  <si>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</si>
  <si>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</si>
  <si>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</si>
  <si>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</si>
  <si>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</si>
  <si>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</si>
  <si>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</si>
  <si>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</si>
  <si>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</si>
  <si>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</si>
  <si>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</si>
  <si>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</si>
  <si>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</si>
  <si>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</si>
  <si>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</si>
  <si>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</si>
  <si>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</si>
  <si>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</si>
  <si>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</si>
  <si>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</si>
  <si>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</si>
  <si>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</si>
  <si>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</si>
  <si>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</si>
  <si>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</si>
  <si>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</si>
  <si>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</si>
  <si>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</si>
  <si>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</si>
  <si>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</si>
  <si>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</si>
  <si>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</si>
  <si>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</si>
  <si>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</si>
  <si>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</si>
  <si>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</si>
  <si>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</si>
  <si>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</si>
  <si>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</si>
  <si>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</si>
  <si>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</si>
  <si>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</si>
  <si>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</si>
  <si>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</si>
  <si>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</si>
  <si>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</si>
  <si>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</si>
  <si>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</si>
  <si>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</si>
  <si>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</si>
  <si>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</si>
  <si>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</si>
  <si>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</si>
  <si>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</si>
  <si>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</si>
  <si>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</si>
  <si>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</si>
  <si>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</si>
  <si>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</si>
  <si>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</si>
  <si>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</si>
  <si>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</si>
  <si>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</si>
  <si>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</si>
  <si>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</si>
  <si>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</si>
  <si>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</si>
  <si>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</si>
  <si>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</si>
  <si>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</si>
  <si>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</si>
  <si>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</si>
  <si>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</si>
  <si>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</si>
  <si>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</si>
  <si>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</si>
  <si>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</si>
  <si>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</si>
  <si>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</si>
  <si>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</si>
  <si>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</si>
  <si>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</si>
  <si>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</si>
  <si>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</si>
  <si>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</si>
  <si>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</si>
  <si>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</si>
  <si>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</si>
  <si>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</si>
  <si>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</si>
  <si>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</si>
  <si>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</si>
  <si>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</si>
  <si>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</si>
  <si>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</si>
  <si>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</si>
  <si>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</si>
  <si>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</si>
  <si>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</si>
  <si>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</si>
  <si>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</si>
  <si>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</si>
  <si>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</si>
  <si>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</si>
  <si>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</si>
  <si>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</si>
  <si>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</si>
  <si>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</si>
  <si>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</si>
  <si>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</si>
  <si>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</si>
  <si>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</si>
  <si>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</si>
  <si>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</si>
  <si>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</si>
  <si>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</si>
  <si>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</si>
  <si>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</si>
  <si>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</si>
  <si>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</si>
  <si>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</si>
  <si>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</si>
  <si>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</si>
  <si>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</si>
  <si>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</si>
  <si>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</si>
  <si>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</si>
  <si>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</si>
  <si>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</si>
  <si>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</si>
  <si>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</si>
  <si>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</si>
  <si>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</si>
  <si>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</si>
  <si>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</si>
  <si>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</si>
  <si>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</si>
  <si>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</si>
  <si>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</si>
  <si>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</si>
  <si>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</si>
  <si>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</si>
  <si>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</si>
  <si>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</si>
  <si>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</si>
  <si>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</si>
  <si>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</si>
  <si>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</si>
  <si>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</si>
  <si>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</si>
  <si>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</si>
  <si>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</si>
  <si>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</si>
  <si>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</si>
  <si>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</si>
  <si>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</si>
  <si>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</si>
  <si>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</si>
  <si>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</si>
  <si>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</si>
  <si>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</si>
  <si>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</si>
  <si>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</si>
  <si>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</si>
  <si>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</si>
  <si>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</si>
  <si>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</si>
  <si>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</si>
  <si>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</si>
  <si>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</si>
  <si>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</si>
  <si>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</si>
  <si>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</si>
  <si>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</si>
  <si>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</si>
  <si>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</si>
  <si>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</si>
  <si>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</si>
  <si>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</si>
  <si>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</si>
  <si>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</si>
  <si>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</si>
  <si>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</si>
  <si>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</si>
  <si>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</si>
  <si>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</si>
  <si>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</si>
  <si>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</si>
  <si>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</si>
  <si>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</si>
  <si>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</si>
  <si>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</si>
  <si>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</si>
  <si>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</si>
  <si>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</si>
  <si>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</si>
  <si>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</si>
  <si>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</si>
  <si>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</si>
  <si>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</si>
  <si>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</si>
  <si>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</si>
  <si>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</si>
  <si>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</si>
  <si>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</si>
  <si>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</si>
  <si>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</si>
  <si>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</si>
  <si>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</si>
  <si>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</si>
  <si>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</si>
  <si>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</si>
  <si>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</si>
  <si>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</si>
  <si>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</si>
  <si>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</si>
  <si>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</si>
  <si>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</si>
  <si>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</si>
  <si>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</si>
  <si>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</si>
  <si>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</si>
  <si>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</si>
  <si>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</si>
  <si>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</si>
  <si>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</si>
  <si>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</si>
  <si>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</si>
  <si>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</si>
  <si>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</si>
  <si>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</si>
  <si>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</si>
  <si>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</si>
  <si>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</si>
  <si>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</si>
  <si>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</si>
  <si>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</si>
  <si>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</si>
  <si>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</si>
  <si>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</si>
  <si>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</si>
  <si>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</si>
  <si>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</si>
  <si>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</si>
  <si>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</si>
  <si>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</si>
  <si>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</si>
  <si>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</si>
  <si>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</si>
  <si>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</si>
  <si>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</si>
  <si>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</si>
  <si>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</si>
  <si>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</si>
  <si>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</si>
  <si>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</si>
  <si>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</si>
  <si>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</si>
  <si>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</si>
  <si>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</si>
  <si>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</si>
  <si>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</si>
  <si>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</si>
  <si>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</si>
  <si>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</si>
  <si>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</si>
  <si>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</si>
  <si>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</si>
  <si>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</si>
  <si>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</si>
  <si>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</si>
  <si>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</si>
  <si>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</si>
  <si>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</si>
  <si>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</si>
  <si>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</si>
  <si>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</si>
  <si>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</si>
  <si>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</si>
  <si>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</si>
  <si>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</si>
  <si>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</si>
  <si>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</si>
  <si>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</si>
  <si>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</si>
  <si>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</si>
  <si>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</si>
  <si>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</si>
  <si>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</si>
  <si>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</si>
  <si>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</si>
  <si>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</si>
  <si>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</si>
  <si>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</si>
  <si>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</si>
  <si>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</si>
  <si>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</si>
  <si>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</si>
  <si>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</si>
  <si>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</si>
  <si>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</si>
  <si>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</si>
  <si>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</si>
  <si>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</si>
  <si>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</si>
  <si>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</si>
  <si>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</si>
  <si>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</si>
  <si>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</si>
  <si>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</si>
  <si>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</si>
  <si>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</si>
  <si>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</si>
  <si>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</si>
  <si>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</si>
  <si>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</si>
  <si>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</si>
  <si>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</si>
  <si>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</si>
  <si>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</si>
  <si>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</si>
  <si>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</si>
  <si>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</si>
  <si>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</si>
  <si>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</si>
  <si>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</si>
  <si>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</si>
  <si>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</si>
  <si>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</si>
  <si>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</si>
  <si>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</si>
  <si>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</si>
  <si>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</si>
  <si>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</si>
  <si>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</si>
  <si>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</si>
  <si>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</si>
  <si>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</si>
  <si>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</si>
  <si>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</si>
  <si>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</si>
  <si>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</si>
  <si>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</si>
  <si>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</si>
  <si>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</si>
  <si>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</si>
  <si>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</si>
  <si>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</si>
  <si>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</si>
  <si>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</si>
  <si>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</si>
  <si>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</si>
  <si>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</si>
  <si>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</si>
  <si>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</si>
  <si>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</si>
  <si>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</si>
  <si>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</si>
  <si>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</si>
  <si>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</si>
  <si>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</si>
  <si>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</si>
  <si>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</si>
  <si>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</si>
  <si>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</si>
  <si>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</si>
  <si>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</si>
  <si>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</si>
  <si>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</si>
  <si>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</si>
  <si>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</si>
  <si>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</si>
  <si>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</si>
  <si>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</si>
  <si>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</si>
  <si>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</si>
  <si>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</si>
  <si>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</si>
  <si>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</si>
  <si>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</si>
  <si>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</si>
  <si>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</si>
  <si>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</si>
  <si>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</si>
  <si>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</si>
  <si>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</si>
  <si>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</si>
  <si>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</si>
  <si>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</si>
  <si>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</si>
  <si>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</si>
  <si>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</si>
  <si>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</si>
  <si>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</si>
  <si>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</si>
  <si>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</si>
  <si>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</si>
  <si>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</si>
  <si>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</si>
  <si>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</si>
  <si>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</si>
  <si>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</si>
  <si>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</si>
  <si>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</si>
  <si>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</si>
  <si>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</si>
  <si>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</si>
  <si>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</si>
  <si>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</si>
  <si>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</si>
  <si>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</si>
  <si>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</si>
  <si>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</si>
  <si>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</si>
  <si>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</si>
  <si>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</si>
  <si>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</si>
  <si>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</si>
  <si>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</si>
  <si>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</si>
  <si>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</si>
  <si>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</si>
  <si>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</si>
  <si>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</si>
  <si>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</si>
  <si>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</si>
  <si>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</si>
  <si>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</si>
  <si>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</si>
  <si>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</si>
  <si>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</si>
  <si>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</si>
  <si>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</si>
  <si>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</si>
  <si>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</si>
  <si>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</si>
  <si>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</si>
  <si>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</si>
  <si>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</si>
  <si>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</si>
  <si>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</si>
  <si>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</si>
  <si>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</si>
  <si>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</si>
  <si>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</si>
  <si>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</si>
  <si>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</si>
  <si>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</si>
  <si>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</si>
  <si>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</si>
  <si>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</si>
  <si>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</si>
  <si>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</si>
  <si>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</si>
  <si>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</si>
  <si>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</si>
  <si>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</si>
  <si>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</si>
  <si>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</si>
  <si>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</si>
  <si>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</si>
  <si>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</si>
  <si>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</si>
  <si>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</si>
  <si>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</si>
  <si>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</si>
  <si>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</si>
  <si>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</si>
  <si>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</si>
  <si>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</si>
  <si>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</si>
  <si>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</si>
  <si>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</si>
  <si>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</si>
  <si>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</si>
  <si>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</si>
  <si>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</si>
  <si>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</si>
  <si>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</si>
  <si>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</si>
  <si>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</si>
  <si>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</si>
  <si>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</si>
  <si>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</si>
  <si>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</si>
  <si>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</si>
  <si>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</si>
  <si>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</si>
  <si>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</si>
  <si>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</si>
  <si>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</si>
  <si>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</si>
  <si>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</si>
  <si>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</si>
  <si>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</si>
  <si>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</si>
  <si>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</si>
  <si>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</si>
  <si>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</si>
  <si>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</si>
  <si>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</si>
  <si>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</si>
  <si>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</si>
  <si>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</si>
  <si>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</si>
  <si>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</si>
  <si>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</si>
  <si>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</si>
  <si>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</si>
  <si>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</si>
  <si>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</si>
  <si>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</si>
  <si>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</si>
  <si>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</si>
  <si>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</si>
  <si>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</si>
  <si>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</si>
  <si>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</si>
  <si>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</si>
  <si>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</si>
  <si>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</si>
  <si>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</si>
  <si>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</si>
  <si>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</si>
  <si>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</si>
  <si>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</si>
  <si>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</si>
  <si>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</si>
  <si>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</si>
  <si>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</si>
  <si>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</si>
  <si>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</si>
  <si>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</si>
  <si>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</si>
  <si>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</si>
  <si>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</si>
  <si>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</si>
  <si>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</si>
  <si>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</si>
  <si>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</si>
  <si>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</si>
  <si>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</si>
  <si>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</si>
  <si>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</si>
  <si>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</si>
  <si>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</si>
  <si>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</si>
  <si>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</si>
  <si>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</si>
  <si>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</si>
  <si>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</si>
  <si>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</si>
  <si>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</si>
  <si>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</si>
  <si>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</si>
  <si>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</si>
  <si>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</si>
  <si>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</si>
  <si>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</si>
  <si>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</si>
  <si>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</si>
  <si>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</si>
  <si>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</si>
  <si>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</si>
  <si>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</si>
  <si>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</si>
  <si>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</si>
  <si>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</si>
  <si>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</si>
  <si>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</si>
  <si>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</si>
  <si>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</si>
  <si>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</si>
  <si>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</si>
  <si>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</si>
  <si>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</si>
  <si>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</si>
  <si>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</si>
  <si>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</si>
  <si>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</si>
  <si>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</si>
  <si>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</si>
  <si>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</si>
  <si>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</si>
  <si>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</si>
  <si>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</si>
  <si>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</si>
  <si>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</si>
  <si>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</si>
  <si>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</si>
  <si>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</si>
  <si>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</si>
  <si>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</si>
  <si>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</si>
  <si>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</si>
  <si>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</si>
  <si>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</si>
  <si>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</si>
  <si>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</si>
  <si>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</si>
  <si>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</si>
  <si>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</si>
  <si>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</si>
  <si>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</si>
  <si>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</si>
  <si>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</si>
  <si>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</si>
  <si>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</si>
  <si>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</si>
  <si>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</si>
  <si>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</si>
  <si>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</si>
  <si>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</si>
  <si>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</si>
  <si>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</si>
  <si>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</si>
  <si>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</si>
  <si>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</si>
  <si>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</si>
  <si>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</si>
  <si>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</si>
  <si>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</si>
  <si>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</si>
  <si>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</si>
  <si>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</si>
  <si>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</si>
  <si>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</si>
  <si>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</si>
  <si>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</si>
  <si>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</si>
  <si>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</si>
  <si>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</si>
  <si>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</si>
  <si>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</si>
  <si>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</si>
  <si>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</si>
  <si>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</si>
  <si>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</si>
  <si>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</si>
  <si>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</si>
  <si>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</si>
  <si>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</si>
  <si>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</si>
  <si>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</si>
  <si>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</si>
  <si>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</si>
  <si>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</si>
  <si>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</si>
  <si>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</si>
  <si>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</si>
  <si>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</si>
  <si>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</si>
  <si>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</si>
  <si>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</si>
  <si>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</si>
  <si>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</si>
  <si>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</si>
  <si>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</si>
  <si>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</si>
  <si>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</si>
  <si>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</si>
  <si>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</si>
  <si>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</si>
  <si>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</si>
  <si>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</si>
  <si>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</si>
  <si>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</si>
  <si>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</si>
  <si>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</si>
  <si>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</si>
  <si>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</si>
  <si>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</si>
  <si>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</si>
  <si>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</si>
  <si>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</si>
  <si>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</si>
  <si>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</si>
  <si>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</si>
  <si>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</si>
  <si>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</si>
  <si>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</si>
  <si>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</si>
  <si>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</si>
  <si>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</si>
  <si>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</si>
  <si>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</si>
  <si>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</si>
  <si>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</si>
  <si>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</si>
  <si>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</si>
  <si>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</si>
  <si>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</si>
  <si>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</si>
  <si>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</si>
  <si>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</si>
  <si>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</si>
  <si>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</si>
  <si>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</si>
  <si>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</si>
  <si>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</si>
  <si>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</si>
  <si>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</si>
  <si>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</si>
  <si>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</si>
  <si>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</si>
  <si>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</si>
  <si>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</si>
  <si>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</si>
  <si>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</si>
  <si>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</si>
  <si>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</si>
  <si>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</si>
  <si>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</si>
  <si>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</si>
  <si>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</si>
  <si>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</si>
  <si>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</si>
  <si>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</si>
  <si>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</si>
  <si>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</si>
  <si>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</si>
  <si>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</si>
  <si>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</si>
  <si>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</si>
  <si>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</si>
  <si>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</si>
  <si>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</si>
  <si>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</si>
  <si>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</si>
  <si>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</si>
  <si>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</si>
  <si>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</si>
  <si>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</si>
  <si>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</si>
  <si>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</si>
  <si>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</si>
  <si>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</si>
  <si>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</si>
  <si>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</si>
  <si>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</si>
  <si>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</si>
  <si>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</si>
  <si>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</si>
  <si>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</si>
  <si>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</si>
  <si>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</si>
  <si>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</si>
  <si>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</si>
  <si>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</si>
  <si>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</si>
  <si>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</si>
  <si>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</si>
  <si>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</si>
  <si>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</si>
  <si>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</si>
  <si>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</si>
  <si>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</si>
  <si>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</si>
  <si>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</si>
  <si>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</si>
  <si>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</si>
  <si>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</si>
  <si>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</si>
  <si>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</si>
  <si>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</si>
  <si>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</si>
  <si>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</si>
  <si>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</si>
  <si>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</si>
  <si>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</si>
  <si>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</si>
  <si>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</si>
  <si>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</si>
  <si>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</si>
  <si>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</si>
  <si>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</si>
  <si>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</si>
  <si>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</si>
  <si>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</si>
  <si>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</si>
  <si>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</si>
  <si>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</si>
  <si>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</si>
  <si>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</si>
  <si>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</si>
  <si>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</si>
  <si>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</si>
  <si>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</si>
  <si>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</si>
  <si>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</si>
  <si>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</si>
  <si>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</si>
  <si>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</si>
  <si>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</si>
  <si>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</si>
  <si>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</si>
  <si>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</si>
  <si>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</si>
  <si>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</si>
  <si>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</si>
  <si>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</si>
  <si>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</si>
  <si>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</si>
  <si>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</si>
  <si>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</si>
  <si>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</si>
  <si>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</si>
  <si>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</si>
  <si>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</si>
  <si>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</si>
  <si>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</si>
  <si>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</si>
  <si>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</si>
  <si>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</si>
  <si>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</si>
  <si>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</si>
  <si>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</si>
  <si>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</si>
  <si>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</si>
  <si>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</si>
  <si>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</si>
  <si>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</si>
  <si>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</si>
  <si>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</si>
  <si>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</si>
  <si>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</si>
  <si>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</si>
  <si>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</si>
  <si>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</si>
  <si>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</si>
  <si>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</si>
  <si>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</si>
  <si>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</si>
  <si>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</si>
  <si>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</si>
  <si>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</si>
  <si>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</si>
  <si>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</si>
  <si>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</si>
  <si>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</si>
  <si>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</si>
  <si>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</si>
  <si>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</si>
  <si>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</si>
  <si>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</si>
  <si>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</si>
  <si>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</si>
  <si>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</si>
  <si>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</si>
  <si>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</si>
  <si>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</si>
  <si>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</si>
  <si>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</si>
  <si>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</si>
  <si>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</si>
  <si>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</si>
  <si>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</si>
  <si>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</si>
  <si>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</si>
  <si>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</si>
  <si>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</si>
  <si>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</si>
  <si>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</si>
  <si>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</si>
  <si>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</si>
  <si>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</si>
  <si>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</si>
  <si>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</si>
  <si>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</si>
  <si>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</si>
  <si>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</si>
  <si>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</si>
  <si>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</si>
  <si>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</si>
  <si>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</si>
  <si>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</si>
  <si>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</si>
  <si>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</si>
  <si>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</si>
  <si>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</si>
  <si>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</si>
  <si>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</si>
  <si>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</si>
  <si>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</si>
  <si>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</si>
  <si>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</si>
  <si>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</si>
  <si>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</si>
  <si>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</si>
  <si>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</si>
  <si>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</si>
  <si>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</si>
  <si>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</si>
  <si>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</si>
  <si>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</si>
  <si>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</si>
  <si>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</si>
  <si>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</si>
  <si>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</si>
  <si>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</si>
  <si>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</si>
  <si>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</si>
  <si>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</si>
  <si>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</si>
  <si>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</si>
  <si>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</si>
  <si>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</si>
  <si>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</si>
  <si>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</si>
  <si>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</si>
  <si>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</si>
  <si>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</si>
  <si>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</si>
  <si>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</si>
  <si>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</si>
  <si>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</si>
  <si>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</si>
  <si>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</si>
  <si>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</si>
  <si>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</si>
  <si>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</si>
  <si>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</si>
  <si>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</si>
  <si>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</si>
  <si>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</si>
  <si>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</si>
  <si>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</si>
  <si>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</si>
  <si>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</si>
  <si>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</si>
  <si>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</si>
  <si>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</si>
  <si>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</si>
  <si>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</si>
  <si>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</si>
  <si>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</si>
  <si>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</si>
  <si>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</si>
  <si>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</si>
  <si>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</si>
  <si>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</si>
  <si>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</si>
  <si>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</si>
  <si>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</si>
  <si>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</si>
  <si>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</si>
  <si>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</si>
  <si>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</si>
  <si>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</si>
  <si>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</si>
  <si>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</si>
  <si>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</si>
  <si>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</si>
  <si>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</si>
  <si>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</si>
  <si>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</si>
  <si>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</si>
  <si>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</si>
  <si>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</si>
  <si>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</si>
  <si>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</si>
  <si>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</si>
  <si>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</si>
  <si>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</si>
  <si>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</si>
  <si>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</si>
  <si>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</si>
  <si>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</si>
  <si>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</si>
  <si>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</si>
  <si>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</si>
  <si>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</si>
  <si>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</si>
  <si>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</si>
  <si>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</si>
  <si>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</si>
  <si>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</si>
  <si>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</si>
  <si>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</si>
  <si>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</si>
  <si>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</si>
  <si>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</si>
  <si>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</si>
  <si>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</si>
  <si>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</si>
  <si>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</si>
  <si>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</si>
  <si>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</si>
  <si>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</si>
  <si>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</si>
  <si>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</si>
  <si>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</si>
  <si>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</si>
  <si>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</si>
  <si>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</si>
  <si>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</si>
  <si>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</si>
  <si>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</si>
  <si>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</si>
  <si>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</si>
  <si>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</si>
  <si>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</si>
  <si>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</si>
  <si>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</si>
  <si>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</si>
  <si>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</si>
  <si>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</si>
  <si>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</si>
  <si>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</si>
  <si>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</si>
  <si>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</si>
  <si>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</si>
  <si>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</si>
  <si>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</si>
  <si>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</si>
  <si>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</si>
  <si>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</si>
  <si>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</si>
  <si>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</si>
  <si>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</si>
  <si>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</si>
  <si>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</si>
  <si>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</si>
  <si>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</si>
  <si>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</si>
  <si>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</si>
  <si>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</si>
  <si>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</si>
  <si>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</si>
  <si>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</si>
  <si>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</si>
  <si>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</si>
  <si>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</si>
  <si>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</si>
  <si>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</si>
  <si>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</si>
  <si>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</si>
  <si>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</si>
  <si>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</si>
  <si>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</si>
  <si>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</si>
  <si>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</si>
  <si>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</si>
  <si>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</si>
  <si>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</si>
  <si>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</si>
  <si>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</si>
  <si>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</si>
  <si>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</si>
  <si>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</si>
  <si>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</si>
  <si>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</si>
  <si>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</si>
  <si>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</si>
  <si>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</si>
  <si>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</si>
  <si>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</si>
  <si>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</si>
  <si>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</si>
  <si>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</si>
  <si>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</si>
  <si>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</si>
  <si>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</si>
  <si>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</si>
  <si>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</si>
  <si>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</si>
  <si>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</si>
  <si>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</si>
  <si>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</si>
  <si>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</si>
  <si>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</si>
  <si>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</si>
  <si>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</si>
  <si>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</si>
  <si>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</si>
  <si>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</si>
  <si>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</si>
  <si>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</si>
  <si>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</si>
  <si>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</si>
  <si>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</si>
  <si>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</si>
  <si>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</si>
  <si>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</si>
  <si>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</si>
  <si>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</si>
  <si>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</si>
  <si>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</si>
  <si>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</si>
  <si>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</si>
  <si>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</si>
  <si>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</si>
  <si>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</si>
  <si>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</si>
  <si>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</si>
  <si>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</si>
  <si>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</si>
  <si>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</si>
  <si>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</si>
  <si>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</si>
  <si>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</si>
  <si>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</si>
  <si>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</si>
  <si>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</si>
  <si>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</si>
  <si>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</si>
  <si>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</si>
  <si>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</si>
  <si>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</si>
  <si>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</si>
  <si>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</si>
  <si>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</si>
  <si>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</si>
  <si>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</si>
  <si>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</si>
  <si>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</si>
  <si>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</si>
  <si>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</si>
  <si>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</si>
  <si>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</si>
  <si>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</si>
  <si>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</si>
  <si>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</si>
  <si>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</si>
  <si>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</si>
  <si>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</si>
  <si>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</si>
  <si>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</si>
  <si>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</si>
  <si>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</si>
  <si>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</si>
  <si>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</si>
  <si>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</si>
  <si>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</si>
  <si>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</si>
  <si>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</si>
  <si>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</si>
  <si>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</si>
  <si>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</si>
  <si>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</si>
  <si>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</si>
  <si>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</si>
  <si>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</si>
  <si>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</si>
  <si>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</si>
  <si>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</si>
  <si>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</si>
  <si>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</si>
  <si>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</si>
  <si>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</si>
  <si>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</si>
  <si>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</si>
  <si>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</si>
  <si>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</si>
  <si>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</si>
  <si>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</si>
  <si>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</si>
  <si>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</si>
  <si>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</si>
  <si>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</si>
  <si>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</si>
  <si>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</si>
  <si>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</si>
  <si>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</si>
  <si>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</si>
  <si>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</si>
  <si>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</si>
  <si>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</si>
  <si>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</si>
  <si>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</si>
  <si>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</si>
  <si>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</si>
  <si>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</si>
  <si>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</si>
  <si>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</si>
  <si>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</si>
  <si>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</si>
  <si>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</si>
  <si>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</si>
  <si>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</si>
  <si>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</si>
  <si>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</si>
  <si>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</si>
  <si>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</si>
  <si>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</si>
  <si>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</si>
  <si>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</si>
  <si>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</si>
  <si>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</si>
  <si>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</si>
  <si>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</si>
  <si>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</si>
  <si>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</si>
  <si>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</si>
  <si>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</si>
  <si>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</si>
  <si>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</si>
  <si>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</si>
  <si>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</si>
  <si>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</si>
  <si>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</si>
  <si>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</si>
  <si>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</si>
  <si>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</si>
  <si>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</si>
  <si>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</si>
  <si>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</si>
  <si>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</si>
  <si>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</si>
  <si>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</si>
  <si>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</si>
  <si>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</si>
  <si>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</si>
  <si>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</si>
  <si>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</si>
  <si>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</si>
  <si>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</si>
  <si>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</si>
  <si>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</si>
  <si>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</si>
  <si>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</si>
  <si>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</si>
  <si>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</si>
  <si>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</si>
  <si>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</si>
  <si>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</si>
  <si>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</si>
  <si>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</si>
  <si>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</si>
  <si>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</si>
  <si>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</si>
  <si>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</si>
  <si>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</si>
  <si>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</si>
  <si>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</si>
  <si>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</si>
  <si>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</si>
  <si>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</si>
  <si>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</si>
  <si>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</si>
  <si>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</si>
  <si>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</si>
  <si>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</si>
  <si>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</si>
  <si>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</si>
  <si>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</si>
  <si>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</si>
  <si>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</si>
  <si>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</si>
  <si>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</si>
  <si>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</si>
  <si>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</si>
  <si>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</si>
  <si>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</si>
  <si>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</si>
  <si>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</si>
  <si>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</si>
  <si>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</si>
  <si>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</si>
  <si>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</si>
  <si>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</si>
  <si>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</si>
  <si>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</si>
  <si>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</si>
  <si>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</si>
  <si>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</si>
  <si>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</si>
  <si>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</si>
  <si>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</si>
  <si>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</si>
  <si>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</si>
  <si>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</si>
  <si>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</si>
  <si>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</si>
  <si>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</si>
  <si>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</si>
  <si>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</si>
  <si>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</si>
  <si>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</si>
  <si>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</si>
  <si>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</si>
  <si>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</si>
  <si>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</si>
  <si>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</si>
  <si>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</si>
  <si>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</si>
  <si>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</si>
  <si>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</si>
  <si>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</si>
  <si>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</si>
  <si>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</si>
  <si>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</si>
  <si>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</si>
  <si>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</si>
  <si>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</si>
  <si>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</si>
  <si>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</si>
  <si>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</si>
  <si>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</si>
  <si>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</si>
  <si>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</si>
  <si>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</si>
  <si>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</si>
  <si>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</si>
  <si>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</si>
  <si>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</si>
  <si>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</si>
  <si>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</si>
  <si>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</si>
  <si>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</si>
  <si>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</si>
  <si>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</si>
  <si>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</si>
  <si>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</si>
  <si>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</si>
  <si>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</si>
  <si>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</si>
  <si>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</si>
  <si>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</si>
  <si>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</si>
  <si>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</si>
  <si>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</si>
  <si>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</si>
  <si>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</si>
  <si>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</si>
  <si>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</si>
  <si>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</si>
  <si>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</si>
  <si>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</si>
  <si>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</si>
  <si>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</si>
  <si>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</si>
  <si>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</si>
  <si>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</si>
  <si>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</si>
  <si>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</si>
  <si>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</si>
  <si>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</si>
  <si>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</si>
  <si>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</si>
  <si>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</si>
  <si>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</si>
  <si>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</si>
  <si>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</si>
  <si>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</si>
  <si>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</si>
  <si>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</si>
  <si>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</si>
  <si>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</si>
  <si>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</si>
  <si>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</si>
  <si>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</si>
  <si>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</si>
  <si>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</si>
  <si>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</si>
  <si>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</si>
  <si>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</si>
  <si>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</si>
  <si>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</si>
  <si>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</si>
  <si>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</si>
  <si>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</si>
  <si>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</si>
  <si>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</si>
  <si>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</si>
  <si>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</si>
  <si>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</si>
  <si>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</si>
  <si>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</si>
  <si>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</si>
  <si>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</si>
  <si>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</si>
  <si>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</si>
  <si>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</si>
  <si>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</si>
  <si>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</si>
  <si>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</si>
  <si>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</si>
  <si>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</si>
  <si>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</si>
  <si>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</si>
  <si>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</si>
  <si>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</si>
  <si>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</si>
  <si>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</si>
  <si>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</si>
  <si>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</si>
  <si>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</si>
  <si>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</si>
  <si>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</si>
  <si>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</si>
  <si>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</si>
  <si>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</si>
  <si>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</si>
  <si>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</si>
  <si>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</si>
  <si>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</si>
  <si>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</si>
  <si>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</si>
  <si>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</si>
  <si>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</si>
  <si>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</si>
  <si>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</si>
  <si>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</si>
  <si>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</si>
  <si>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</si>
  <si>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</si>
  <si>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</si>
  <si>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</si>
  <si>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</si>
  <si>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</si>
  <si>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</si>
  <si>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</si>
  <si>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</si>
  <si>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</si>
  <si>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</si>
  <si>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</si>
  <si>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</si>
  <si>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</si>
  <si>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</si>
  <si>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</si>
  <si>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</si>
  <si>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</si>
  <si>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</si>
  <si>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</si>
  <si>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</si>
  <si>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</si>
  <si>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</si>
  <si>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</si>
  <si>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</si>
  <si>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</si>
  <si>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</si>
  <si>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</si>
  <si>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</si>
  <si>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</si>
  <si>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</si>
  <si>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</si>
  <si>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</si>
  <si>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</si>
  <si>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</si>
  <si>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</si>
  <si>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</si>
  <si>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</si>
  <si>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</si>
  <si>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</si>
  <si>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</si>
  <si>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</si>
  <si>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</si>
  <si>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</si>
  <si>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</si>
  <si>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</si>
  <si>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</si>
  <si>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</si>
  <si>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</si>
  <si>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</si>
  <si>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</si>
  <si>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</si>
  <si>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</si>
  <si>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</si>
  <si>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</si>
  <si>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</si>
  <si>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</si>
  <si>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</si>
  <si>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</si>
  <si>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</si>
  <si>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</si>
  <si>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</si>
  <si>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</si>
  <si>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</si>
  <si>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</si>
  <si>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</si>
  <si>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</si>
  <si>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</si>
  <si>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</si>
  <si>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</si>
  <si>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</si>
  <si>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</si>
  <si>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</si>
  <si>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</si>
  <si>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</si>
  <si>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</si>
  <si>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</si>
  <si>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</si>
  <si>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</si>
  <si>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</si>
  <si>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</si>
  <si>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</si>
  <si>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</si>
  <si>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</si>
  <si>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</si>
  <si>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</si>
  <si>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</si>
  <si>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</si>
  <si>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</si>
  <si>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</si>
  <si>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</si>
  <si>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</si>
  <si>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</si>
  <si>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</si>
  <si>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</si>
  <si>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</si>
  <si>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</si>
  <si>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</si>
  <si>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</si>
  <si>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</si>
  <si>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</si>
  <si>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</si>
  <si>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</si>
  <si>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</si>
  <si>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</si>
  <si>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</si>
  <si>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</si>
  <si>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</si>
  <si>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</si>
  <si>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</si>
  <si>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</si>
  <si>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</si>
  <si>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</si>
  <si>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</si>
  <si>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</si>
  <si>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</si>
  <si>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</si>
  <si>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</si>
  <si>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</si>
  <si>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</si>
  <si>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</si>
  <si>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</si>
  <si>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</si>
  <si>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</si>
  <si>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</si>
  <si>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</si>
  <si>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</si>
  <si>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</si>
  <si>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</si>
  <si>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</si>
  <si>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</si>
  <si>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</si>
  <si>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</si>
  <si>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</si>
  <si>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</si>
  <si>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</si>
  <si>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</si>
  <si>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</si>
  <si>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</si>
  <si>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</si>
  <si>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</si>
  <si>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</si>
  <si>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</si>
  <si>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</si>
  <si>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</si>
  <si>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</si>
  <si>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</si>
  <si>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</si>
  <si>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</si>
  <si>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</si>
  <si>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</si>
  <si>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</si>
  <si>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</si>
  <si>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</si>
  <si>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</si>
  <si>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</si>
  <si>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</si>
  <si>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</si>
  <si>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</si>
  <si>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</si>
  <si>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</si>
  <si>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</si>
  <si>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</si>
  <si>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</si>
  <si>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</si>
  <si>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</si>
  <si>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</si>
  <si>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</si>
  <si>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</si>
  <si>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</si>
  <si>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</si>
  <si>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</si>
  <si>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</si>
  <si>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</si>
  <si>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</si>
  <si>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</si>
  <si>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</si>
  <si>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</si>
  <si>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</si>
  <si>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</si>
  <si>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</si>
  <si>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</si>
  <si>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</si>
  <si>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</si>
  <si>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</si>
  <si>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</si>
  <si>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</si>
  <si>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</si>
  <si>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</si>
  <si>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</si>
  <si>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</si>
  <si>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</si>
  <si>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</si>
  <si>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</si>
  <si>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</si>
  <si>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</si>
  <si>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</si>
  <si>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</si>
  <si>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</si>
  <si>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</si>
  <si>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</si>
  <si>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</si>
  <si>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</si>
  <si>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</si>
  <si>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</si>
  <si>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</si>
  <si>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</si>
  <si>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</si>
  <si>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</si>
  <si>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</si>
  <si>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</si>
  <si>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</si>
  <si>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</si>
  <si>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</si>
  <si>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</si>
  <si>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</si>
  <si>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</si>
  <si>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</si>
  <si>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</si>
  <si>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</si>
  <si>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</si>
  <si>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</si>
  <si>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</si>
  <si>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</si>
  <si>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</si>
  <si>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</si>
  <si>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</si>
  <si>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</si>
  <si>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</si>
  <si>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</si>
  <si>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</si>
  <si>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</si>
  <si>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</si>
  <si>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</si>
  <si>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</si>
  <si>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</si>
  <si>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</si>
  <si>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</si>
  <si>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</si>
  <si>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</si>
  <si>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</si>
  <si>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</si>
  <si>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</si>
  <si>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</si>
  <si>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</si>
  <si>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</si>
  <si>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</si>
  <si>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</si>
  <si>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</si>
  <si>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</si>
  <si>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</si>
  <si>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</si>
  <si>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</si>
  <si>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</si>
  <si>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</si>
  <si>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</si>
  <si>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</si>
  <si>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</si>
  <si>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</si>
  <si>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</si>
  <si>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</si>
  <si>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</si>
  <si>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</si>
  <si>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</si>
  <si>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</si>
  <si>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</si>
  <si>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</si>
  <si>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</si>
  <si>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</si>
  <si>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</si>
  <si>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</si>
  <si>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</si>
  <si>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</si>
  <si>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</si>
  <si>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</si>
  <si>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</si>
  <si>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</si>
  <si>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</si>
  <si>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</si>
  <si>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</si>
  <si>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</si>
  <si>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</si>
  <si>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</si>
  <si>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</si>
  <si>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</si>
  <si>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</si>
  <si>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</si>
  <si>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</si>
  <si>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</si>
  <si>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</si>
  <si>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</si>
  <si>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</si>
  <si>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</si>
  <si>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</si>
  <si>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</si>
  <si>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</si>
  <si>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</si>
  <si>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</si>
  <si>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</si>
  <si>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</si>
  <si>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</si>
  <si>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</si>
  <si>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</si>
  <si>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</si>
  <si>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</si>
  <si>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</si>
  <si>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</si>
  <si>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</si>
  <si>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</si>
  <si>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</si>
  <si>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</si>
  <si>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</si>
  <si>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</si>
  <si>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</si>
  <si>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</si>
  <si>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</si>
  <si>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</si>
  <si>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</si>
  <si>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</si>
  <si>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</si>
  <si>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</si>
  <si>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</si>
  <si>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</si>
  <si>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</si>
  <si>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</si>
  <si>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</si>
  <si>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</si>
  <si>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</si>
  <si>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</si>
  <si>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</si>
  <si>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</si>
  <si>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</si>
  <si>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</si>
  <si>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</si>
  <si>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</si>
  <si>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</si>
  <si>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</si>
  <si>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</si>
  <si>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</si>
  <si>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</si>
  <si>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</si>
  <si>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</si>
  <si>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</si>
  <si>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</si>
  <si>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</si>
  <si>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</si>
  <si>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</si>
  <si>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</si>
  <si>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</si>
  <si>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</si>
  <si>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</si>
  <si>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</si>
  <si>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</si>
  <si>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</si>
  <si>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</si>
  <si>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</si>
  <si>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</si>
  <si>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</si>
  <si>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</si>
  <si>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</si>
  <si>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</si>
  <si>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</si>
  <si>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</si>
  <si>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</si>
  <si>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</si>
  <si>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</si>
  <si>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</si>
  <si>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</si>
  <si>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</si>
  <si>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</si>
  <si>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</si>
  <si>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</si>
  <si>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</si>
  <si>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</si>
  <si>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</si>
  <si>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</si>
  <si>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</si>
  <si>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</si>
  <si>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</si>
  <si>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</si>
  <si>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</si>
  <si>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</si>
  <si>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</si>
  <si>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</si>
  <si>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</si>
  <si>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</si>
  <si>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</si>
  <si>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</si>
  <si>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</si>
  <si>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</si>
  <si>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</si>
  <si>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</si>
  <si>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</si>
  <si>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</si>
  <si>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</si>
  <si>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</si>
  <si>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</si>
  <si>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</si>
  <si>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</si>
  <si>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</si>
  <si>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</si>
  <si>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</si>
  <si>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</si>
  <si>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</si>
  <si>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</si>
  <si>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</si>
  <si>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</si>
  <si>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</si>
  <si>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</si>
  <si>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</si>
  <si>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</si>
  <si>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</si>
  <si>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</si>
  <si>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</si>
  <si>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</si>
  <si>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</si>
  <si>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</si>
  <si>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</si>
  <si>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</si>
  <si>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</si>
  <si>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</si>
  <si>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</si>
  <si>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</si>
  <si>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</si>
  <si>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</si>
  <si>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</si>
  <si>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</si>
  <si>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</si>
  <si>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</si>
  <si>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</si>
  <si>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</si>
  <si>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</si>
  <si>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</si>
  <si>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</si>
  <si>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</si>
  <si>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</si>
  <si>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</si>
  <si>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</si>
  <si>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</si>
  <si>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</si>
  <si>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</si>
  <si>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</si>
  <si>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</si>
  <si>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</si>
  <si>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</si>
  <si>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</si>
  <si>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</si>
  <si>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</si>
  <si>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</si>
  <si>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</si>
  <si>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</si>
  <si>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</si>
  <si>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</si>
  <si>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</si>
  <si>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</si>
  <si>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</si>
  <si>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</si>
  <si>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</si>
  <si>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</si>
  <si>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</si>
  <si>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</si>
  <si>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</si>
  <si>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</si>
  <si>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</si>
  <si>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</si>
  <si>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</si>
  <si>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</si>
  <si>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</si>
  <si>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</si>
  <si>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</si>
  <si>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</si>
  <si>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</si>
  <si>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</si>
  <si>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</si>
  <si>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</si>
  <si>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</si>
  <si>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</si>
  <si>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</si>
  <si>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</si>
  <si>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</si>
  <si>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</si>
  <si>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</si>
  <si>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</si>
  <si>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</si>
  <si>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</si>
  <si>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</si>
  <si>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</si>
  <si>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</si>
  <si>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</si>
  <si>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</si>
  <si>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</si>
  <si>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</si>
  <si>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</si>
  <si>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</si>
  <si>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</si>
  <si>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</si>
  <si>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</si>
  <si>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</si>
  <si>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</si>
  <si>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</si>
  <si>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</si>
  <si>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</si>
  <si>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</si>
  <si>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</si>
  <si>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</si>
  <si>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</si>
  <si>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</si>
  <si>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</si>
  <si>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</si>
  <si>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</si>
  <si>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</si>
  <si>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</si>
  <si>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</si>
  <si>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</si>
  <si>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</si>
  <si>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</si>
  <si>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</si>
  <si>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</si>
  <si>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</si>
  <si>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</si>
  <si>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</si>
  <si>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</si>
  <si>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</si>
  <si>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</si>
  <si>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</si>
  <si>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</si>
  <si>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</si>
  <si>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</si>
  <si>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</si>
  <si>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</si>
  <si>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</si>
  <si>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</si>
  <si>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</si>
  <si>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</si>
  <si>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</si>
  <si>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</si>
  <si>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</si>
  <si>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</si>
  <si>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</si>
  <si>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</si>
  <si>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</si>
  <si>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</si>
  <si>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</si>
  <si>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</si>
  <si>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</si>
  <si>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</si>
  <si>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</si>
  <si>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</si>
  <si>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</si>
  <si>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</si>
  <si>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</si>
  <si>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</si>
  <si>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</si>
  <si>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</si>
  <si>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</si>
  <si>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</si>
  <si>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</si>
  <si>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</si>
  <si>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</si>
  <si>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</si>
  <si>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</si>
  <si>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</si>
  <si>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</si>
  <si>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</si>
  <si>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</si>
  <si>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</si>
  <si>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</si>
  <si>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</si>
  <si>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</si>
  <si>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</si>
  <si>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</si>
  <si>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</si>
  <si>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</si>
  <si>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</si>
  <si>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</si>
  <si>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</si>
  <si>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</si>
  <si>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</si>
  <si>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</si>
  <si>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</si>
  <si>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</si>
  <si>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</si>
  <si>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</si>
  <si>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</si>
  <si>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</si>
  <si>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</si>
  <si>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</si>
  <si>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</si>
  <si>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</si>
  <si>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</si>
  <si>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</si>
  <si>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</si>
  <si>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</si>
  <si>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</si>
  <si>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</si>
  <si>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</si>
  <si>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</si>
  <si>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</si>
  <si>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</si>
  <si>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</si>
  <si>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</si>
  <si>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</si>
  <si>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</si>
  <si>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</si>
  <si>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</si>
  <si>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</si>
  <si>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</si>
  <si>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</si>
  <si>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</si>
  <si>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</si>
  <si>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</si>
  <si>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</si>
  <si>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</si>
  <si>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</si>
  <si>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</si>
  <si>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</si>
  <si>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</si>
  <si>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</si>
  <si>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</si>
  <si>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</si>
  <si>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</si>
  <si>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</si>
  <si>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</si>
  <si>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</si>
  <si>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</si>
  <si>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</si>
  <si>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</si>
  <si>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</si>
  <si>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</si>
  <si>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</si>
  <si>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</si>
  <si>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</si>
  <si>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</si>
  <si>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</si>
  <si>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</si>
  <si>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</si>
  <si>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</si>
  <si>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</si>
  <si>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</si>
  <si>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</si>
  <si>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</si>
  <si>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</si>
  <si>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</si>
  <si>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</si>
  <si>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</si>
  <si>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</si>
  <si>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</si>
  <si>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</si>
  <si>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</si>
  <si>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</si>
  <si>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</si>
  <si>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</si>
  <si>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</si>
  <si>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</si>
  <si>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</si>
  <si>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</si>
  <si>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</si>
  <si>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</si>
  <si>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</si>
  <si>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</si>
  <si>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</si>
  <si>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</si>
  <si>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</si>
  <si>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</si>
  <si>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</si>
  <si>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</si>
  <si>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</si>
  <si>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</si>
  <si>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</si>
  <si>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</si>
  <si>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</si>
  <si>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</si>
  <si>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</si>
  <si>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</si>
  <si>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</si>
  <si>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</si>
  <si>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</si>
  <si>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</si>
  <si>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</si>
  <si>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</si>
  <si>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</si>
  <si>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</si>
  <si>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</si>
  <si>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</si>
  <si>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</si>
  <si>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</si>
  <si>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</si>
  <si>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</si>
  <si>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</si>
  <si>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</si>
  <si>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</si>
  <si>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</si>
  <si>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</si>
  <si>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</si>
  <si>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</si>
  <si>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</si>
  <si>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</si>
  <si>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</si>
  <si>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</si>
  <si>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</si>
  <si>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</si>
  <si>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</si>
  <si>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</si>
  <si>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</si>
  <si>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</si>
  <si>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</si>
  <si>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</si>
  <si>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</si>
  <si>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</si>
  <si>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</si>
  <si>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</si>
  <si>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</si>
  <si>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</si>
  <si>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</si>
  <si>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</si>
  <si>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</si>
  <si>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</si>
  <si>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</si>
  <si>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</si>
  <si>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</si>
  <si>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</si>
  <si>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</si>
  <si>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</si>
  <si>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</si>
  <si>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</si>
  <si>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</si>
  <si>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</si>
  <si>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</si>
  <si>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</si>
  <si>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</si>
  <si>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</si>
  <si>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</si>
  <si>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</si>
  <si>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</si>
  <si>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</si>
  <si>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</si>
  <si>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</si>
  <si>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</si>
  <si>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</si>
  <si>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</si>
  <si>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</si>
  <si>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</si>
  <si>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</si>
  <si>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</si>
  <si>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</si>
  <si>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</si>
  <si>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</si>
  <si>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</si>
  <si>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</si>
  <si>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</si>
  <si>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</si>
  <si>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</si>
  <si>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</si>
  <si>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</si>
  <si>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</si>
  <si>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</si>
  <si>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</si>
  <si>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</si>
  <si>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</si>
  <si>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</si>
  <si>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</si>
  <si>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</si>
  <si>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</si>
  <si>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</si>
  <si>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</si>
  <si>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</si>
  <si>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</si>
  <si>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</si>
  <si>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</si>
  <si>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</si>
  <si>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</si>
  <si>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</si>
  <si>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</si>
  <si>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</si>
  <si>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</si>
  <si>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</si>
  <si>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</si>
  <si>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</si>
  <si>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</si>
  <si>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</si>
  <si>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</si>
  <si>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</si>
  <si>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</si>
  <si>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</si>
  <si>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</si>
  <si>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</si>
  <si>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</si>
  <si>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</si>
  <si>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</si>
  <si>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</si>
  <si>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</si>
  <si>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</si>
  <si>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</si>
  <si>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</si>
  <si>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</si>
  <si>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</si>
  <si>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</si>
  <si>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</si>
  <si>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</si>
  <si>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</si>
  <si>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</si>
  <si>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</si>
  <si>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</si>
  <si>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</si>
  <si>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</si>
  <si>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</si>
  <si>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</si>
  <si>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</si>
  <si>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</si>
  <si>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</si>
  <si>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</si>
  <si>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</si>
  <si>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</si>
  <si>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</si>
  <si>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</si>
  <si>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</si>
  <si>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</si>
  <si>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</si>
  <si>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</si>
  <si>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</si>
  <si>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</si>
  <si>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</si>
  <si>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</si>
  <si>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</si>
  <si>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</si>
  <si>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</si>
  <si>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</si>
  <si>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</si>
  <si>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</si>
  <si>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</si>
  <si>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</si>
  <si>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</si>
  <si>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</si>
  <si>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</si>
  <si>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</si>
  <si>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</si>
  <si>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</si>
  <si>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</si>
  <si>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</si>
  <si>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</si>
  <si>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</si>
  <si>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</si>
  <si>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</si>
  <si>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</si>
  <si>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</si>
  <si>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</si>
  <si>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</si>
  <si>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</si>
  <si>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</si>
  <si>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</si>
  <si>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</si>
  <si>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</si>
  <si>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</si>
  <si>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</si>
  <si>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</si>
  <si>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</si>
  <si>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</si>
  <si>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</si>
  <si>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</si>
  <si>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</si>
  <si>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</si>
  <si>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</si>
  <si>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</si>
  <si>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</si>
  <si>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</si>
  <si>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</si>
  <si>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</si>
  <si>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</si>
  <si>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</si>
  <si>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</si>
  <si>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</si>
  <si>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</si>
  <si>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</si>
  <si>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</si>
  <si>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</si>
  <si>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</si>
  <si>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</si>
  <si>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</si>
  <si>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</si>
  <si>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</si>
  <si>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</si>
  <si>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</si>
  <si>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</si>
  <si>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</si>
  <si>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</si>
  <si>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</si>
  <si>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</si>
  <si>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</si>
  <si>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</si>
  <si>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</si>
  <si>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</si>
  <si>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</si>
  <si>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</si>
  <si>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</si>
  <si>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</si>
  <si>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</si>
  <si>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</si>
  <si>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</si>
  <si>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</si>
  <si>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</si>
  <si>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</si>
  <si>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</si>
  <si>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</si>
  <si>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</si>
  <si>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</si>
  <si>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</si>
  <si>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</si>
  <si>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</si>
  <si>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</si>
  <si>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</si>
  <si>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</si>
  <si>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</si>
  <si>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</si>
  <si>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</si>
  <si>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</si>
  <si>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</si>
  <si>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</si>
  <si>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</si>
  <si>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</si>
  <si>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</si>
  <si>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</si>
  <si>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</si>
  <si>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</si>
  <si>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</si>
  <si>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</si>
  <si>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</si>
  <si>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</si>
  <si>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</si>
  <si>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</si>
  <si>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</si>
  <si>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</si>
  <si>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</si>
  <si>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</si>
  <si>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</si>
  <si>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</si>
  <si>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</si>
  <si>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</si>
  <si>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</si>
  <si>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</si>
  <si>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</si>
  <si>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</si>
  <si>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</si>
  <si>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</si>
  <si>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</si>
  <si>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</si>
  <si>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</si>
  <si>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</si>
  <si>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</si>
  <si>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</si>
  <si>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</si>
  <si>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</si>
  <si>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</si>
  <si>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</si>
  <si>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</si>
  <si>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</si>
  <si>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</si>
  <si>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</si>
  <si>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</si>
  <si>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</si>
  <si>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</si>
  <si>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</si>
  <si>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</si>
  <si>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</si>
  <si>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</si>
  <si>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</si>
  <si>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</si>
  <si>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</si>
  <si>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</si>
  <si>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</si>
  <si>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</si>
  <si>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</si>
  <si>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</si>
  <si>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</si>
  <si>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</si>
  <si>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</si>
  <si>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</si>
  <si>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</si>
  <si>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</si>
  <si>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</si>
  <si>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</si>
  <si>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</si>
  <si>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</si>
  <si>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</si>
  <si>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</si>
  <si>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</si>
  <si>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</si>
  <si>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</si>
  <si>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</si>
  <si>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</si>
  <si>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</si>
  <si>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</si>
  <si>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</si>
  <si>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</si>
  <si>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</si>
  <si>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</si>
  <si>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</si>
  <si>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</si>
  <si>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</si>
  <si>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</si>
  <si>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</si>
  <si>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</si>
  <si>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</si>
  <si>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</si>
  <si>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</si>
  <si>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</si>
  <si>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</si>
  <si>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</si>
  <si>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</si>
  <si>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</si>
  <si>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</si>
  <si>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</si>
  <si>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</si>
  <si>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</si>
  <si>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</si>
  <si>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</si>
  <si>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</si>
  <si>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</si>
  <si>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</si>
  <si>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</si>
  <si>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</si>
  <si>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</si>
  <si>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</si>
  <si>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</si>
  <si>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</si>
  <si>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</si>
  <si>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</si>
  <si>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</si>
  <si>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</si>
  <si>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</si>
  <si>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</si>
  <si>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</si>
  <si>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</si>
  <si>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</si>
  <si>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</si>
  <si>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</si>
  <si>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</si>
  <si>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</si>
  <si>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</si>
  <si>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</si>
  <si>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</si>
  <si>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</si>
  <si>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</si>
  <si>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</si>
  <si>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</si>
  <si>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</si>
  <si>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</si>
  <si>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</si>
  <si>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</si>
  <si>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</si>
  <si>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</si>
  <si>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</si>
  <si>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</si>
  <si>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</si>
  <si>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</si>
  <si>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</si>
  <si>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</si>
  <si>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</si>
  <si>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</si>
  <si>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</si>
  <si>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</si>
  <si>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</si>
  <si>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</si>
  <si>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</si>
  <si>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</si>
  <si>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</si>
  <si>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</si>
  <si>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</si>
  <si>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</si>
  <si>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</si>
  <si>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</si>
  <si>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</si>
  <si>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</si>
  <si>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</si>
  <si>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</si>
  <si>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</si>
  <si>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</si>
  <si>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</si>
  <si>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</si>
  <si>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</si>
  <si>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</si>
  <si>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</si>
  <si>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</si>
  <si>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</si>
  <si>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</si>
  <si>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</si>
  <si>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</si>
  <si>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</si>
  <si>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</si>
  <si>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</si>
  <si>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</si>
  <si>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</si>
  <si>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</si>
  <si>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</si>
  <si>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</si>
  <si>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</si>
  <si>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</si>
  <si>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</si>
  <si>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</si>
  <si>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</si>
  <si>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</si>
  <si>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</si>
  <si>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</si>
  <si>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</si>
  <si>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</si>
  <si>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</si>
  <si>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</si>
  <si>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</si>
  <si>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</si>
  <si>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</si>
  <si>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</si>
  <si>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</si>
  <si>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</si>
  <si>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</si>
  <si>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</si>
  <si>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</si>
  <si>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</si>
  <si>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</si>
  <si>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</si>
  <si>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</si>
  <si>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</si>
  <si>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</si>
  <si>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</si>
  <si>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</si>
  <si>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</si>
  <si>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</si>
  <si>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</si>
  <si>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</si>
  <si>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</si>
  <si>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</si>
  <si>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</si>
  <si>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</si>
  <si>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</si>
  <si>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</si>
  <si>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</si>
  <si>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</si>
  <si>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</si>
  <si>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</si>
  <si>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</si>
  <si>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</si>
  <si>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</si>
  <si>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</si>
  <si>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</si>
  <si>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</si>
  <si>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</si>
  <si>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</si>
  <si>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</si>
  <si>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</si>
  <si>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</si>
  <si>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</si>
  <si>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</si>
  <si>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</si>
  <si>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</si>
  <si>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</si>
  <si>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</si>
  <si>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</si>
  <si>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</si>
  <si>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</si>
  <si>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</si>
  <si>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</si>
  <si>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</si>
  <si>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</si>
  <si>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</si>
  <si>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</si>
  <si>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</si>
  <si>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</si>
  <si>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</si>
  <si>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</si>
  <si>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</si>
  <si>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</si>
  <si>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</si>
  <si>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</si>
  <si>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</si>
  <si>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</si>
  <si>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</si>
  <si>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</si>
  <si>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</si>
  <si>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</si>
  <si>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</si>
  <si>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</si>
  <si>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</si>
  <si>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</si>
  <si>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</si>
  <si>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</si>
  <si>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</si>
  <si>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</si>
  <si>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</si>
  <si>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</si>
  <si>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</si>
  <si>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</si>
  <si>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</si>
  <si>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</si>
  <si>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</si>
  <si>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</si>
  <si>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</si>
  <si>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</si>
  <si>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</si>
  <si>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</si>
  <si>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</si>
  <si>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</si>
  <si>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</si>
  <si>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</si>
  <si>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</si>
  <si>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</si>
  <si>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</si>
  <si>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</si>
  <si>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</si>
  <si>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</si>
  <si>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</si>
  <si>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</si>
  <si>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</si>
  <si>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</si>
  <si>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</si>
  <si>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</si>
  <si>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</si>
  <si>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</si>
  <si>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</si>
  <si>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</si>
  <si>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</si>
  <si>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</si>
  <si>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</si>
  <si>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</si>
  <si>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</si>
  <si>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</si>
  <si>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</si>
  <si>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</si>
  <si>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</si>
  <si>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</si>
  <si>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</si>
  <si>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</si>
  <si>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</si>
  <si>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</si>
  <si>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</si>
  <si>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</si>
  <si>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</si>
  <si>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</si>
  <si>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</si>
  <si>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</si>
  <si>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</si>
  <si>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</si>
  <si>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</si>
  <si>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</si>
  <si>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</si>
  <si>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</si>
  <si>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</si>
  <si>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</si>
  <si>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</si>
  <si>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</si>
  <si>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</si>
  <si>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</si>
  <si>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</si>
  <si>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</si>
  <si>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</si>
  <si>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</si>
  <si>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</si>
  <si>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</si>
  <si>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</si>
  <si>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</si>
  <si>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</si>
  <si>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</si>
  <si>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</si>
  <si>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</si>
  <si>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</si>
  <si>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</si>
  <si>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</si>
  <si>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</si>
  <si>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</si>
  <si>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</si>
  <si>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</si>
  <si>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</si>
  <si>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</si>
  <si>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</si>
  <si>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</si>
  <si>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</si>
  <si>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</si>
  <si>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</si>
  <si>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</si>
  <si>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</si>
  <si>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</si>
  <si>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</si>
  <si>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</si>
  <si>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</si>
  <si>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</si>
  <si>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</si>
  <si>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</si>
  <si>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</si>
  <si>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</si>
  <si>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</si>
  <si>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</si>
  <si>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</si>
  <si>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</si>
  <si>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</si>
  <si>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</si>
  <si>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</si>
  <si>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</si>
  <si>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</si>
  <si>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</si>
  <si>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</si>
  <si>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</si>
  <si>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</si>
  <si>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</si>
  <si>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</si>
  <si>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</si>
  <si>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</si>
  <si>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</si>
  <si>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</si>
  <si>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</si>
  <si>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</si>
  <si>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</si>
  <si>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</si>
  <si>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</si>
  <si>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</si>
  <si>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</si>
  <si>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</si>
  <si>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</si>
  <si>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</si>
  <si>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</si>
  <si>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</si>
  <si>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</si>
  <si>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</si>
  <si>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</si>
  <si>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</si>
  <si>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</si>
  <si>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</si>
  <si>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</si>
  <si>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</si>
  <si>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</si>
  <si>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</si>
  <si>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</si>
  <si>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</si>
  <si>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</si>
  <si>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</si>
  <si>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</si>
  <si>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</si>
  <si>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</si>
  <si>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</si>
  <si>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</si>
  <si>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</si>
  <si>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</si>
  <si>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</si>
  <si>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</si>
  <si>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</si>
  <si>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</si>
  <si>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</si>
  <si>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</si>
  <si>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</si>
  <si>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</si>
  <si>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</si>
  <si>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</si>
  <si>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</si>
  <si>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</si>
  <si>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</si>
  <si>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</si>
  <si>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</si>
  <si>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</si>
  <si>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</si>
  <si>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</si>
  <si>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</si>
  <si>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</si>
  <si>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</si>
  <si>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</si>
  <si>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</si>
  <si>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</si>
  <si>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</si>
  <si>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</si>
  <si>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</si>
  <si>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</si>
  <si>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</si>
  <si>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</si>
  <si>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</si>
  <si>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</si>
  <si>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</si>
  <si>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</si>
  <si>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</si>
  <si>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</si>
  <si>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</si>
  <si>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</si>
  <si>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</si>
  <si>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</si>
  <si>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</si>
  <si>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</si>
  <si>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</si>
  <si>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</si>
  <si>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</si>
  <si>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</si>
  <si>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</si>
  <si>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</si>
  <si>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</si>
  <si>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</si>
  <si>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</si>
  <si>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</si>
  <si>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</si>
  <si>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</si>
  <si>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</si>
  <si>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</si>
  <si>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</si>
  <si>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</si>
  <si>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</si>
  <si>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</si>
  <si>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</si>
  <si>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</si>
  <si>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</si>
  <si>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</si>
  <si>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</si>
  <si>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</si>
  <si>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</si>
  <si>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</si>
  <si>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</si>
  <si>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</si>
  <si>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</si>
  <si>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</si>
  <si>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</si>
  <si>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</si>
  <si>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</si>
  <si>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</si>
  <si>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</si>
  <si>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</si>
  <si>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</si>
  <si>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</si>
  <si>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</si>
  <si>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</si>
  <si>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</si>
  <si>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</si>
  <si>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</si>
  <si>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</si>
  <si>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</si>
  <si>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</si>
  <si>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</si>
  <si>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</si>
  <si>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</si>
  <si>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</si>
  <si>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</si>
  <si>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</si>
  <si>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</si>
  <si>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</si>
  <si>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</si>
  <si>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</si>
  <si>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</si>
  <si>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</si>
  <si>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</si>
  <si>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</si>
  <si>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</si>
  <si>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</si>
  <si>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</si>
  <si>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</si>
  <si>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</si>
  <si>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</si>
  <si>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</si>
  <si>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</si>
  <si>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</si>
  <si>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</si>
  <si>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</si>
  <si>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</si>
  <si>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</si>
  <si>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</si>
  <si>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</si>
  <si>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</si>
  <si>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</si>
  <si>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</si>
  <si>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</si>
  <si>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</si>
  <si>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</si>
  <si>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</si>
  <si>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</si>
  <si>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</si>
  <si>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</si>
  <si>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</si>
  <si>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</si>
  <si>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</si>
  <si>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</si>
  <si>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</si>
  <si>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</si>
  <si>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</si>
  <si>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</si>
  <si>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</si>
  <si>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</si>
  <si>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</si>
  <si>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</si>
  <si>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</si>
  <si>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</si>
  <si>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</si>
  <si>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</si>
  <si>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</si>
  <si>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</si>
  <si>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</si>
  <si>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</si>
  <si>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</si>
  <si>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</si>
  <si>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</si>
  <si>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</si>
  <si>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</si>
  <si>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</si>
  <si>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</si>
  <si>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</si>
  <si>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</si>
  <si>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</si>
  <si>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</si>
  <si>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</si>
  <si>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</si>
  <si>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</si>
  <si>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</si>
  <si>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</si>
  <si>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</si>
  <si>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</si>
  <si>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</si>
  <si>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</si>
  <si>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</si>
  <si>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</si>
  <si>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</si>
  <si>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</si>
  <si>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</si>
  <si>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</si>
  <si>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</si>
  <si>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</si>
  <si>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</si>
  <si>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</si>
  <si>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</si>
  <si>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</si>
  <si>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</si>
  <si>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</si>
  <si>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</si>
  <si>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</si>
  <si>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</si>
  <si>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</si>
  <si>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</si>
  <si>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</si>
  <si>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</si>
  <si>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</si>
  <si>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</si>
  <si>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</si>
  <si>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</si>
  <si>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</si>
  <si>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</si>
  <si>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</si>
  <si>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</si>
  <si>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</si>
  <si>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</si>
  <si>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</si>
  <si>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</si>
  <si>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</si>
  <si>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</si>
  <si>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</si>
  <si>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</si>
  <si>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</si>
  <si>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</si>
  <si>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</si>
  <si>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</si>
  <si>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</si>
  <si>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</si>
  <si>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</si>
  <si>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</si>
  <si>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</si>
  <si>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</si>
  <si>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</si>
  <si>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</si>
  <si>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</si>
  <si>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</si>
  <si>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</si>
  <si>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</si>
  <si>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</si>
  <si>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</si>
  <si>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</si>
  <si>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</si>
  <si>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</si>
  <si>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</si>
  <si>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</si>
  <si>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</si>
  <si>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</si>
  <si>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</si>
  <si>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</si>
  <si>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</si>
  <si>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</si>
  <si>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</si>
  <si>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</si>
  <si>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</si>
  <si>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</si>
  <si>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</si>
  <si>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</si>
  <si>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</si>
  <si>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</si>
  <si>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</si>
  <si>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</si>
  <si>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</si>
  <si>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</si>
  <si>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</si>
  <si>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</si>
  <si>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</si>
  <si>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</si>
  <si>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</si>
  <si>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</si>
  <si>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</si>
  <si>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</si>
  <si>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</si>
  <si>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</si>
  <si>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</si>
  <si>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</si>
  <si>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</si>
  <si>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</si>
  <si>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</si>
  <si>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</si>
  <si>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</si>
  <si>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</si>
  <si>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</si>
  <si>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</si>
  <si>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</si>
  <si>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</si>
  <si>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</si>
  <si>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</si>
  <si>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</si>
  <si>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</si>
  <si>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</si>
  <si>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</si>
  <si>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</si>
  <si>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</si>
  <si>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</si>
  <si>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</si>
  <si>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</si>
  <si>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</si>
  <si>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</si>
  <si>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</si>
  <si>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</si>
  <si>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</si>
  <si>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</si>
  <si>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</si>
  <si>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</si>
  <si>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</si>
  <si>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</si>
  <si>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</si>
  <si>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</si>
  <si>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</si>
  <si>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</si>
  <si>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</si>
  <si>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</si>
  <si>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</si>
  <si>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</si>
  <si>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</si>
  <si>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</si>
  <si>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</si>
  <si>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</si>
  <si>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</si>
  <si>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</si>
  <si>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</si>
  <si>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</si>
  <si>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</si>
  <si>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</si>
  <si>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</si>
  <si>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</si>
  <si>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</si>
  <si>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</si>
  <si>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</si>
  <si>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</si>
  <si>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</si>
  <si>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</si>
  <si>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</si>
  <si>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</si>
  <si>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</si>
  <si>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</si>
  <si>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</si>
  <si>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</si>
  <si>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</si>
  <si>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</si>
  <si>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</si>
  <si>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</si>
  <si>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</si>
  <si>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</si>
  <si>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</si>
  <si>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</si>
  <si>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</si>
  <si>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</si>
  <si>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</si>
  <si>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</si>
  <si>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</si>
  <si>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</si>
  <si>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</si>
  <si>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</si>
  <si>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</si>
  <si>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</si>
  <si>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</si>
  <si>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</si>
  <si>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</si>
  <si>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</si>
  <si>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</si>
  <si>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</si>
  <si>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</si>
  <si>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</si>
  <si>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</si>
  <si>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</si>
  <si>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</si>
  <si>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</si>
  <si>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</si>
  <si>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</si>
  <si>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</si>
  <si>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</si>
  <si>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</si>
  <si>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</si>
  <si>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</si>
  <si>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</si>
  <si>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</si>
  <si>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</si>
  <si>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</si>
  <si>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</si>
  <si>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</si>
  <si>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</si>
  <si>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</si>
  <si>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</si>
  <si>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</si>
  <si>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</si>
  <si>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</si>
  <si>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</si>
  <si>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</si>
  <si>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</si>
  <si>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</si>
  <si>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</si>
  <si>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</si>
  <si>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</si>
  <si>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</si>
  <si>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</si>
  <si>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</si>
  <si>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</si>
  <si>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</si>
  <si>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</si>
  <si>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</si>
  <si>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</si>
  <si>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</si>
  <si>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</si>
  <si>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</si>
  <si>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</si>
  <si>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</si>
  <si>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</si>
  <si>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</si>
  <si>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</si>
  <si>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</si>
  <si>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</si>
  <si>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</si>
  <si>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</si>
  <si>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</si>
  <si>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</si>
  <si>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</si>
  <si>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</si>
  <si>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</si>
  <si>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</si>
  <si>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</si>
  <si>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</si>
  <si>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</si>
  <si>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</si>
  <si>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</si>
  <si>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</si>
  <si>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</si>
  <si>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</si>
  <si>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</si>
  <si>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</si>
  <si>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</si>
  <si>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</si>
  <si>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</si>
  <si>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</si>
  <si>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</si>
  <si>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</si>
  <si>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</si>
  <si>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</si>
  <si>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</si>
  <si>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</si>
  <si>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</si>
  <si>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</si>
  <si>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</si>
  <si>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</si>
  <si>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</si>
  <si>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</si>
  <si>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</si>
  <si>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</si>
  <si>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</si>
  <si>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</si>
  <si>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</si>
  <si>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</si>
  <si>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</si>
  <si>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</si>
  <si>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</si>
  <si>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</si>
  <si>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</si>
  <si>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</si>
  <si>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</si>
  <si>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</si>
  <si>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</si>
  <si>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</si>
  <si>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</si>
  <si>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</si>
  <si>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</si>
  <si>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</si>
  <si>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</si>
  <si>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</si>
  <si>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</si>
  <si>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</si>
  <si>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</si>
  <si>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</si>
  <si>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</si>
  <si>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</si>
  <si>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</si>
  <si>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</si>
  <si>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</si>
  <si>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</si>
  <si>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</si>
  <si>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</si>
  <si>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</si>
  <si>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</si>
  <si>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</si>
  <si>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</si>
  <si>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</si>
  <si>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</si>
  <si>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</si>
  <si>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</si>
  <si>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</si>
  <si>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</si>
  <si>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</si>
  <si>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</si>
  <si>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</si>
  <si>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</si>
  <si>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</si>
  <si>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</si>
  <si>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</si>
  <si>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</si>
  <si>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</si>
  <si>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</si>
  <si>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</si>
  <si>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</si>
  <si>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</si>
  <si>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</si>
  <si>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</si>
  <si>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</si>
  <si>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</si>
  <si>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</si>
  <si>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</si>
  <si>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</si>
  <si>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</si>
  <si>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</si>
  <si>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</si>
  <si>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</si>
  <si>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</si>
  <si>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</si>
  <si>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</si>
  <si>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</si>
  <si>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</si>
  <si>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</si>
  <si>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</si>
  <si>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</si>
  <si>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</si>
  <si>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</si>
  <si>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</si>
  <si>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</si>
  <si>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</si>
  <si>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</si>
  <si>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</si>
  <si>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</si>
  <si>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</si>
  <si>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</si>
  <si>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</si>
  <si>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</si>
  <si>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</si>
  <si>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</si>
  <si>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</si>
  <si>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</si>
  <si>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</si>
  <si>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</si>
  <si>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</si>
  <si>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</si>
  <si>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</si>
  <si>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</si>
  <si>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</si>
  <si>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</si>
  <si>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</si>
  <si>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</si>
  <si>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</si>
  <si>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</si>
  <si>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</si>
  <si>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</si>
  <si>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</si>
  <si>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</si>
  <si>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</si>
  <si>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</si>
  <si>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</si>
  <si>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</si>
  <si>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</si>
  <si>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</si>
  <si>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</si>
  <si>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</si>
  <si>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</si>
  <si>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</si>
  <si>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</si>
  <si>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</si>
  <si>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</si>
  <si>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</si>
  <si>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</si>
  <si>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</si>
  <si>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</si>
  <si>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</si>
  <si>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</si>
  <si>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</si>
  <si>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</si>
  <si>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</si>
  <si>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</si>
  <si>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</si>
  <si>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</si>
  <si>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</si>
  <si>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</si>
  <si>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</si>
  <si>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</si>
  <si>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</si>
  <si>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</si>
  <si>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</si>
  <si>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</si>
  <si>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</si>
  <si>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</si>
  <si>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</si>
  <si>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</si>
  <si>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</si>
  <si>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</si>
  <si>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</si>
  <si>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</si>
  <si>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</si>
  <si>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</si>
  <si>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</si>
  <si>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</si>
  <si>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</si>
  <si>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</si>
  <si>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</si>
  <si>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</si>
  <si>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</si>
  <si>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</si>
  <si>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</si>
  <si>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</si>
  <si>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</si>
  <si>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</si>
  <si>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</si>
  <si>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</si>
  <si>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</si>
  <si>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</si>
  <si>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</si>
  <si>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</si>
  <si>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</si>
  <si>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</si>
  <si>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</si>
  <si>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</si>
  <si>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</si>
  <si>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</si>
  <si>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</si>
  <si>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</si>
  <si>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</si>
  <si>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</si>
  <si>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</si>
  <si>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</si>
  <si>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</si>
  <si>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</si>
  <si>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</si>
  <si>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</si>
  <si>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</si>
  <si>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</si>
  <si>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</si>
  <si>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</si>
  <si>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</si>
  <si>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</si>
  <si>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</si>
  <si>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</si>
  <si>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</si>
  <si>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</si>
  <si>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</si>
  <si>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</si>
  <si>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</si>
  <si>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</si>
  <si>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</si>
  <si>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</si>
  <si>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</si>
  <si>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</si>
  <si>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</si>
  <si>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</si>
  <si>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</si>
  <si>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</si>
  <si>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</si>
  <si>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</si>
  <si>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</si>
  <si>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</si>
  <si>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</si>
  <si>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</si>
  <si>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</si>
  <si>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</si>
  <si>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</si>
  <si>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</si>
  <si>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</si>
  <si>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</si>
  <si>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</si>
  <si>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</si>
  <si>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</si>
  <si>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</si>
  <si>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</si>
  <si>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</si>
  <si>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</si>
  <si>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</si>
  <si>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</si>
  <si>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</si>
  <si>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</si>
  <si>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</si>
  <si>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</si>
  <si>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</si>
  <si>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</si>
  <si>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</si>
  <si>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</si>
  <si>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</si>
  <si>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</si>
  <si>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</si>
  <si>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</si>
  <si>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</si>
  <si>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</si>
  <si>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</si>
  <si>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</si>
  <si>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</si>
  <si>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</si>
  <si>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</si>
  <si>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</si>
  <si>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</si>
  <si>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</si>
  <si>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</si>
  <si>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</si>
  <si>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</si>
  <si>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</si>
  <si>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</si>
  <si>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</si>
  <si>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</si>
  <si>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</si>
  <si>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</si>
  <si>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</si>
  <si>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</si>
  <si>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</si>
  <si>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</si>
  <si>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</si>
  <si>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</si>
  <si>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</si>
  <si>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</si>
  <si>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</si>
  <si>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</si>
  <si>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</si>
  <si>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</si>
  <si>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</si>
  <si>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</si>
  <si>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</si>
  <si>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</si>
  <si>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</si>
  <si>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</si>
  <si>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</si>
  <si>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</si>
  <si>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</si>
  <si>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</si>
  <si>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</si>
  <si>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</si>
  <si>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</si>
  <si>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</si>
  <si>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</si>
  <si>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</si>
  <si>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</si>
  <si>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</si>
  <si>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</si>
  <si>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</si>
  <si>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</si>
  <si>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</si>
  <si>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</si>
  <si>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</si>
  <si>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</si>
  <si>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</si>
  <si>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</si>
  <si>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</si>
  <si>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</si>
  <si>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</si>
  <si>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</si>
  <si>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</si>
  <si>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</si>
  <si>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</si>
  <si>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</si>
  <si>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</si>
  <si>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</si>
  <si>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</si>
  <si>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</si>
  <si>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</si>
  <si>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</si>
  <si>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</si>
  <si>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</si>
  <si>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</si>
  <si>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</si>
  <si>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</si>
  <si>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</si>
  <si>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</si>
  <si>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</si>
  <si>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</si>
  <si>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</si>
  <si>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</si>
  <si>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</si>
  <si>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</si>
  <si>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</si>
  <si>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</si>
  <si>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</si>
  <si>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</si>
  <si>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</si>
  <si>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</si>
  <si>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</si>
  <si>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</si>
  <si>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</si>
  <si>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</si>
  <si>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</si>
  <si>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</si>
  <si>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</si>
  <si>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</si>
  <si>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</si>
  <si>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</si>
  <si>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</si>
  <si>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</si>
  <si>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</si>
  <si>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</si>
  <si>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</si>
  <si>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</si>
  <si>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</si>
  <si>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</si>
  <si>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</si>
  <si>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</si>
  <si>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</si>
  <si>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</si>
  <si>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</si>
  <si>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</si>
  <si>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</si>
  <si>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</si>
  <si>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</si>
  <si>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</si>
  <si>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</si>
  <si>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</si>
  <si>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</si>
  <si>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</si>
  <si>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</si>
  <si>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</si>
  <si>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</si>
  <si>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</si>
  <si>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</si>
  <si>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</si>
  <si>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</si>
  <si>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</si>
  <si>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</si>
  <si>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</si>
  <si>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</si>
  <si>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</si>
  <si>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</si>
  <si>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</si>
  <si>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</si>
  <si>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</si>
  <si>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</si>
  <si>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</si>
  <si>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</si>
  <si>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</si>
  <si>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</si>
  <si>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</si>
  <si>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</si>
  <si>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</si>
  <si>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</si>
  <si>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</si>
  <si>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</si>
  <si>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</si>
  <si>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</si>
  <si>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</si>
  <si>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</si>
  <si>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</si>
  <si>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</si>
  <si>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</si>
  <si>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</si>
  <si>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</si>
  <si>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</si>
  <si>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</si>
  <si>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</si>
  <si>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</si>
  <si>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</si>
  <si>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</si>
  <si>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</si>
  <si>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</si>
  <si>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</si>
  <si>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</si>
  <si>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</si>
  <si>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</si>
  <si>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</si>
  <si>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</si>
  <si>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</si>
  <si>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</si>
  <si>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</si>
  <si>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</si>
  <si>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</si>
  <si>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</si>
  <si>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</si>
  <si>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</si>
  <si>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</si>
  <si>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</si>
  <si>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</si>
  <si>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</si>
  <si>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</si>
  <si>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</si>
  <si>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</si>
  <si>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</si>
  <si>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</si>
  <si>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</si>
  <si>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</si>
  <si>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</si>
  <si>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</si>
  <si>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</si>
  <si>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</si>
  <si>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</si>
  <si>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</si>
  <si>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</si>
  <si>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</si>
  <si>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</si>
  <si>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</si>
  <si>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</si>
  <si>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</si>
  <si>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</si>
  <si>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</si>
  <si>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</si>
  <si>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</si>
  <si>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</si>
  <si>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</si>
  <si>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</si>
  <si>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</si>
  <si>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</si>
  <si>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</si>
  <si>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</si>
  <si>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</si>
  <si>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</si>
  <si>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</si>
  <si>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</si>
  <si>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</si>
  <si>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</si>
  <si>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</si>
  <si>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</si>
  <si>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</si>
  <si>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</si>
  <si>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</si>
  <si>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</si>
  <si>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</si>
  <si>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</si>
  <si>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</si>
  <si>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</si>
  <si>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</si>
  <si>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</si>
  <si>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</si>
  <si>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</si>
  <si>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</si>
  <si>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</si>
  <si>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</si>
  <si>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</si>
  <si>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</si>
  <si>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</si>
  <si>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</si>
  <si>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</si>
  <si>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</si>
  <si>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</si>
  <si>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</si>
  <si>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</si>
  <si>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</si>
  <si>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</si>
  <si>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</si>
  <si>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</si>
  <si>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</si>
  <si>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</si>
  <si>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</si>
  <si>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</si>
  <si>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</si>
  <si>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</si>
  <si>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</si>
  <si>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</si>
  <si>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</si>
  <si>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</si>
  <si>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</si>
  <si>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</si>
  <si>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</si>
  <si>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</si>
  <si>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</si>
  <si>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</si>
  <si>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</si>
  <si>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</si>
  <si>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</si>
  <si>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</si>
  <si>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</si>
  <si>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</si>
  <si>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</si>
  <si>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</si>
  <si>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</si>
  <si>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</si>
  <si>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</si>
  <si>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</si>
  <si>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</si>
  <si>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</si>
  <si>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</si>
  <si>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</si>
  <si>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</si>
  <si>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</si>
  <si>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</si>
  <si>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</si>
  <si>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</si>
  <si>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</si>
  <si>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</si>
  <si>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</si>
  <si>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</si>
  <si>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</si>
  <si>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</si>
  <si>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</si>
  <si>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</si>
  <si>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</si>
  <si>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</si>
  <si>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</si>
  <si>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</si>
  <si>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</si>
  <si>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</si>
  <si>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</si>
  <si>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</si>
  <si>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</si>
  <si>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</si>
  <si>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</si>
  <si>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</si>
  <si>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</si>
  <si>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</si>
  <si>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</si>
  <si>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</si>
  <si>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</si>
  <si>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</si>
  <si>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</si>
  <si>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</si>
  <si>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</si>
  <si>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</si>
  <si>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</si>
  <si>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</si>
  <si>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</si>
  <si>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</si>
  <si>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</si>
  <si>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</si>
  <si>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</si>
  <si>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</si>
  <si>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</si>
  <si>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</si>
  <si>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</si>
  <si>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</si>
  <si>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</si>
  <si>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</si>
  <si>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</si>
  <si>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</si>
  <si>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</si>
  <si>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</si>
  <si>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</si>
  <si>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</si>
  <si>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</si>
  <si>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</si>
  <si>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</si>
  <si>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</si>
  <si>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</si>
  <si>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</si>
  <si>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</si>
  <si>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</si>
  <si>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</si>
  <si>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</si>
  <si>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</si>
  <si>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</si>
  <si>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</si>
  <si>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</si>
  <si>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</si>
  <si>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</si>
  <si>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</si>
  <si>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</si>
  <si>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</si>
  <si>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</si>
  <si>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</si>
  <si>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</si>
  <si>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</si>
  <si>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</si>
  <si>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</si>
  <si>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</si>
  <si>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</si>
  <si>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</si>
  <si>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</si>
  <si>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</si>
  <si>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</si>
  <si>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</si>
  <si>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</si>
  <si>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</si>
  <si>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</si>
  <si>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</si>
  <si>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</si>
  <si>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</si>
  <si>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</si>
  <si>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</si>
  <si>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</si>
  <si>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</si>
  <si>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</si>
  <si>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</si>
  <si>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</si>
  <si>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</si>
  <si>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</si>
  <si>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</si>
  <si>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</si>
  <si>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</si>
  <si>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</si>
  <si>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</si>
  <si>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</si>
  <si>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</si>
  <si>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</si>
  <si>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</si>
  <si>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</si>
  <si>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</si>
  <si>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</si>
  <si>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</si>
  <si>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</si>
  <si>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</si>
  <si>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</si>
  <si>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</si>
  <si>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</si>
  <si>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</si>
  <si>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</si>
  <si>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</si>
  <si>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</si>
  <si>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</si>
  <si>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</si>
  <si>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</si>
  <si>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</si>
  <si>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</si>
  <si>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</si>
  <si>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</si>
  <si>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</si>
  <si>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</si>
  <si>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</si>
  <si>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</si>
  <si>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</si>
  <si>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</si>
  <si>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</si>
  <si>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</si>
  <si>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</si>
  <si>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</si>
  <si>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</si>
  <si>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</si>
  <si>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</si>
  <si>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</si>
  <si>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</si>
  <si>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</si>
  <si>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</si>
  <si>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</si>
  <si>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</si>
  <si>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</si>
  <si>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</si>
  <si>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</si>
  <si>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</si>
  <si>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</si>
  <si>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</si>
  <si>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</si>
  <si>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</si>
  <si>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</si>
  <si>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</si>
  <si>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</si>
  <si>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</si>
  <si>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</si>
  <si>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</si>
  <si>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</si>
  <si>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</si>
  <si>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</si>
  <si>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</si>
  <si>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</si>
  <si>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</si>
  <si>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</si>
  <si>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</si>
  <si>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</si>
  <si>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</si>
  <si>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</si>
  <si>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</si>
  <si>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</si>
  <si>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</si>
  <si>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</si>
  <si>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</si>
  <si>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</si>
  <si>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</si>
  <si>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</si>
  <si>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</si>
  <si>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</si>
  <si>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</si>
  <si>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</si>
  <si>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</si>
  <si>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</si>
  <si>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</si>
  <si>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</si>
  <si>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</si>
  <si>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</si>
  <si>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</si>
  <si>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</si>
  <si>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</si>
  <si>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</si>
  <si>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</si>
  <si>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</si>
  <si>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</si>
  <si>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</si>
  <si>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</si>
  <si>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</si>
  <si>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</si>
  <si>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</si>
  <si>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</si>
  <si>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</si>
  <si>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</si>
  <si>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</si>
  <si>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</si>
  <si>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</si>
  <si>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</si>
  <si>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</si>
  <si>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</si>
  <si>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</si>
  <si>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</si>
  <si>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</si>
  <si>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</si>
  <si>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</si>
  <si>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</si>
  <si>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</si>
  <si>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</si>
  <si>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</si>
  <si>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</si>
  <si>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</si>
  <si>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</si>
  <si>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</si>
  <si>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</si>
  <si>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</si>
  <si>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</si>
  <si>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</si>
  <si>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</si>
  <si>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</si>
  <si>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</si>
  <si>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</si>
  <si>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</si>
  <si>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</si>
  <si>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</si>
  <si>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</si>
  <si>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</si>
  <si>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</si>
  <si>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</si>
  <si>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</si>
  <si>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</si>
  <si>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</si>
  <si>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</si>
  <si>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</si>
  <si>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</si>
  <si>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</si>
  <si>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</si>
  <si>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</si>
  <si>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</si>
  <si>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</si>
  <si>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</si>
  <si>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</si>
  <si>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</si>
  <si>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</si>
  <si>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</si>
  <si>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</si>
  <si>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</si>
  <si>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</si>
  <si>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</si>
  <si>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</si>
  <si>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</si>
  <si>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</si>
  <si>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</si>
  <si>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</si>
  <si>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</si>
  <si>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</si>
  <si>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</si>
  <si>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</si>
  <si>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</si>
  <si>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</si>
  <si>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</si>
  <si>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</si>
  <si>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</si>
  <si>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</si>
  <si>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</si>
  <si>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</si>
  <si>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</si>
  <si>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</si>
  <si>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</si>
  <si>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</si>
  <si>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</si>
  <si>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</si>
  <si>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</si>
  <si>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</si>
  <si>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</si>
  <si>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</si>
  <si>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</si>
  <si>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</si>
  <si>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</si>
  <si>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</si>
  <si>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</si>
  <si>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</si>
  <si>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</si>
  <si>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</si>
  <si>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</si>
  <si>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</si>
  <si>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</si>
  <si>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</si>
  <si>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</si>
  <si>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</si>
  <si>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</si>
  <si>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</si>
  <si>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</si>
  <si>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</si>
  <si>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</si>
  <si>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</si>
  <si>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</si>
  <si>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</si>
  <si>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</si>
  <si>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</si>
  <si>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</si>
  <si>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</si>
  <si>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</si>
  <si>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</si>
  <si>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</si>
  <si>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</si>
  <si>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</si>
  <si>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</si>
  <si>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</si>
  <si>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</si>
  <si>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</si>
  <si>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</si>
  <si>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</si>
  <si>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</si>
  <si>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</si>
  <si>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</si>
  <si>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</si>
  <si>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</si>
  <si>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</si>
  <si>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</si>
  <si>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</si>
  <si>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</si>
  <si>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</si>
  <si>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</si>
  <si>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</si>
  <si>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</si>
  <si>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</si>
  <si>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</si>
  <si>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</si>
  <si>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</si>
  <si>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</si>
  <si>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</si>
  <si>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</si>
  <si>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</si>
  <si>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</si>
  <si>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</si>
  <si>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</si>
  <si>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</si>
  <si>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</si>
  <si>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</si>
  <si>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</si>
  <si>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</si>
  <si>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</si>
  <si>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</si>
  <si>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</si>
  <si>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</si>
  <si>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</si>
  <si>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</si>
  <si>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</si>
  <si>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</si>
  <si>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</si>
  <si>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</si>
  <si>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</si>
  <si>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</si>
  <si>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</si>
  <si>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</si>
  <si>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</si>
  <si>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</si>
  <si>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</si>
  <si>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</si>
  <si>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</si>
  <si>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</si>
  <si>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</si>
  <si>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</si>
  <si>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</si>
  <si>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</si>
  <si>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</si>
  <si>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</si>
  <si>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</si>
  <si>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</si>
  <si>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</si>
  <si>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</si>
  <si>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</si>
  <si>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</si>
  <si>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</si>
  <si>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</si>
  <si>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</si>
  <si>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</si>
  <si>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</si>
  <si>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</si>
  <si>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</si>
  <si>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</si>
  <si>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</si>
  <si>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</si>
  <si>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</si>
  <si>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</si>
  <si>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</si>
  <si>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</si>
  <si>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</si>
  <si>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</si>
  <si>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</si>
  <si>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</si>
  <si>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</si>
  <si>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</si>
  <si>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</si>
  <si>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</si>
  <si>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</si>
  <si>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</si>
  <si>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</si>
  <si>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</si>
  <si>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</si>
  <si>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</si>
  <si>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</si>
  <si>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</si>
  <si>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</si>
  <si>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</si>
  <si>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</si>
  <si>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</si>
  <si>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</si>
  <si>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</si>
  <si>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</si>
  <si>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</si>
  <si>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</si>
  <si>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</si>
  <si>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</si>
  <si>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</si>
  <si>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</si>
  <si>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</si>
  <si>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</si>
  <si>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</si>
  <si>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</si>
  <si>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</si>
  <si>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</si>
  <si>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</si>
  <si>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</si>
  <si>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</si>
  <si>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</si>
  <si>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</si>
  <si>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</si>
  <si>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</si>
  <si>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</si>
  <si>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</si>
  <si>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</si>
  <si>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</si>
  <si>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</si>
  <si>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</si>
  <si>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</si>
  <si>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</si>
  <si>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</si>
  <si>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</si>
  <si>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</si>
  <si>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</si>
  <si>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</si>
  <si>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</si>
  <si>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</si>
  <si>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</si>
  <si>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</si>
  <si>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</si>
  <si>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</si>
  <si>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</si>
  <si>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</si>
  <si>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</si>
  <si>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</si>
  <si>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</si>
  <si>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</si>
  <si>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</si>
  <si>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</si>
  <si>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</si>
  <si>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</si>
  <si>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</si>
  <si>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</si>
  <si>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</si>
  <si>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</si>
  <si>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</si>
  <si>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</si>
  <si>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</si>
  <si>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</si>
  <si>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</si>
  <si>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</si>
  <si>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</si>
  <si>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</si>
  <si>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</si>
  <si>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</si>
  <si>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</si>
  <si>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</si>
  <si>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</si>
  <si>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</si>
  <si>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</si>
  <si>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</si>
  <si>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</si>
  <si>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</si>
  <si>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</si>
  <si>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</si>
  <si>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</si>
  <si>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</si>
  <si>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</si>
  <si>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</si>
  <si>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</si>
  <si>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</si>
  <si>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</si>
  <si>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</si>
  <si>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</si>
  <si>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</si>
  <si>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</si>
  <si>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</si>
  <si>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</si>
  <si>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</si>
  <si>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</si>
  <si>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</si>
  <si>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</si>
  <si>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</si>
  <si>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</si>
  <si>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</si>
  <si>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</si>
  <si>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</si>
  <si>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</si>
  <si>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</si>
  <si>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</si>
  <si>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</si>
  <si>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</si>
  <si>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</si>
  <si>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</si>
  <si>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</si>
  <si>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</si>
  <si>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</si>
  <si>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</si>
  <si>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</si>
  <si>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</si>
  <si>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</si>
  <si>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</si>
  <si>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</si>
  <si>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</si>
  <si>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</si>
  <si>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</si>
  <si>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</si>
  <si>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</si>
  <si>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</si>
  <si>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</si>
  <si>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</si>
  <si>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</si>
  <si>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</si>
  <si>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</si>
  <si>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</si>
  <si>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</si>
  <si>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</si>
  <si>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</si>
  <si>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</si>
  <si>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</si>
  <si>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</si>
  <si>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</si>
  <si>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</si>
  <si>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</si>
  <si>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</si>
  <si>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</si>
  <si>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</si>
  <si>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</si>
  <si>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</si>
  <si>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</si>
  <si>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</si>
  <si>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</si>
  <si>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</si>
  <si>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</si>
  <si>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</si>
  <si>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</si>
  <si>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</si>
  <si>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</si>
  <si>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</si>
  <si>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</si>
  <si>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</si>
  <si>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</si>
  <si>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</si>
  <si>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</si>
  <si>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</si>
  <si>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</si>
  <si>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</si>
  <si>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</si>
  <si>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</si>
  <si>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</si>
  <si>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</si>
  <si>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</si>
  <si>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</si>
  <si>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</si>
  <si>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</si>
  <si>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</si>
  <si>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</si>
  <si>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</si>
  <si>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</si>
  <si>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</si>
  <si>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</si>
  <si>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</si>
  <si>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</si>
  <si>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</si>
  <si>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</si>
  <si>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</si>
  <si>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</si>
  <si>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</si>
  <si>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</si>
  <si>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</si>
  <si>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</si>
  <si>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</si>
  <si>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</si>
  <si>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</si>
  <si>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</si>
  <si>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</si>
  <si>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</si>
  <si>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</si>
  <si>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</si>
  <si>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</si>
  <si>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</si>
  <si>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</si>
  <si>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</si>
  <si>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</si>
  <si>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</si>
  <si>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</si>
  <si>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</si>
  <si>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</si>
  <si>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</si>
  <si>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</si>
  <si>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</si>
  <si>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</si>
  <si>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</si>
  <si>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</si>
  <si>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</si>
  <si>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</si>
  <si>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</si>
  <si>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</si>
  <si>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</si>
  <si>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</si>
  <si>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</si>
  <si>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</si>
  <si>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</si>
  <si>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</si>
  <si>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</si>
  <si>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</si>
  <si>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</si>
  <si>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</si>
  <si>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</si>
  <si>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</si>
  <si>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</si>
  <si>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</si>
  <si>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</si>
  <si>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</si>
  <si>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</si>
  <si>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</si>
  <si>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</si>
  <si>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</si>
  <si>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</si>
  <si>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</si>
  <si>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</si>
  <si>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</si>
  <si>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</si>
  <si>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</si>
  <si>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</si>
  <si>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</si>
  <si>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</si>
  <si>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</si>
  <si>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</si>
  <si>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</si>
  <si>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</si>
  <si>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</si>
  <si>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</si>
  <si>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</si>
  <si>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</si>
  <si>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</si>
  <si>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</si>
  <si>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</si>
  <si>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</si>
  <si>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</si>
  <si>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</si>
  <si>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</si>
  <si>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</si>
  <si>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</si>
  <si>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</si>
  <si>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</si>
  <si>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</si>
  <si>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</si>
  <si>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</si>
  <si>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</si>
  <si>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</si>
  <si>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</si>
  <si>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</si>
  <si>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</si>
  <si>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</si>
  <si>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</si>
  <si>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</si>
  <si>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</si>
  <si>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</si>
  <si>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</si>
  <si>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</si>
  <si>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</si>
  <si>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</si>
  <si>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</si>
  <si>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</si>
  <si>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</si>
  <si>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</si>
  <si>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</si>
  <si>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</si>
  <si>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</si>
  <si>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</si>
  <si>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</si>
  <si>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</si>
  <si>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</si>
  <si>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</si>
  <si>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</si>
  <si>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</si>
  <si>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</si>
  <si>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</si>
  <si>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</si>
  <si>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</si>
  <si>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</si>
  <si>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</si>
  <si>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</si>
  <si>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</si>
  <si>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</si>
  <si>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</si>
  <si>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</si>
  <si>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</si>
  <si>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</si>
  <si>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</si>
  <si>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</si>
  <si>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</si>
  <si>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</si>
  <si>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</si>
  <si>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</si>
  <si>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</si>
  <si>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</si>
  <si>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</si>
  <si>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</si>
  <si>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</si>
  <si>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</si>
  <si>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</si>
  <si>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</si>
  <si>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</si>
  <si>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</si>
  <si>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</si>
  <si>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</si>
  <si>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</si>
  <si>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</si>
  <si>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</si>
  <si>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</si>
  <si>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</si>
  <si>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</si>
  <si>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</si>
  <si>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</si>
  <si>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</si>
  <si>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</si>
  <si>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</si>
  <si>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</si>
  <si>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</si>
  <si>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</si>
  <si>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</si>
  <si>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</si>
  <si>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</si>
  <si>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</si>
  <si>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</si>
  <si>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</si>
  <si>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</si>
  <si>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</si>
  <si>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</si>
  <si>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</si>
  <si>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</si>
  <si>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</si>
  <si>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</si>
  <si>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</si>
  <si>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</si>
  <si>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</si>
  <si>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</si>
  <si>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</si>
  <si>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</si>
  <si>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</si>
  <si>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</si>
  <si>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</si>
  <si>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</si>
  <si>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</si>
  <si>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</si>
  <si>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</si>
  <si>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</si>
  <si>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</si>
  <si>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</si>
  <si>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</si>
  <si>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</si>
  <si>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</si>
  <si>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</si>
  <si>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</si>
  <si>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</si>
  <si>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</si>
  <si>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</si>
  <si>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</si>
  <si>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</si>
  <si>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</si>
  <si>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</si>
  <si>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</si>
  <si>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</si>
  <si>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</si>
  <si>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</si>
  <si>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</si>
  <si>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</si>
  <si>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</si>
  <si>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</si>
  <si>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</si>
  <si>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</si>
  <si>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</si>
  <si>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</si>
  <si>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</si>
  <si>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</si>
  <si>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</si>
  <si>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</si>
  <si>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</si>
  <si>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</si>
  <si>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</si>
  <si>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</si>
  <si>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</si>
  <si>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</si>
  <si>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</si>
  <si>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</si>
  <si>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</si>
  <si>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</si>
  <si>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</si>
  <si>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</si>
  <si>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</si>
  <si>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</si>
  <si>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</si>
  <si>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</si>
  <si>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</si>
  <si>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</si>
  <si>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</si>
  <si>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</si>
  <si>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</si>
  <si>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</si>
  <si>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</si>
  <si>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</si>
  <si>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</si>
  <si>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</si>
  <si>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</si>
  <si>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</si>
  <si>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</si>
  <si>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</si>
  <si>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</si>
  <si>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</si>
  <si>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</si>
  <si>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</si>
  <si>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</si>
  <si>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</si>
  <si>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</si>
  <si>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</si>
  <si>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</si>
  <si>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</si>
  <si>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</si>
  <si>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</si>
  <si>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</si>
  <si>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</si>
  <si>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</si>
  <si>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</si>
  <si>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</si>
  <si>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</si>
  <si>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</si>
  <si>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</si>
  <si>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</si>
  <si>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</si>
  <si>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</si>
  <si>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</si>
  <si>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</si>
  <si>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</si>
  <si>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</si>
  <si>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</si>
  <si>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</si>
  <si>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</si>
  <si>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</si>
  <si>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</si>
  <si>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</si>
  <si>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</si>
  <si>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</si>
  <si>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</si>
  <si>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</si>
  <si>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</si>
  <si>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</si>
  <si>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</si>
  <si>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</si>
  <si>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</si>
  <si>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</si>
  <si>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</si>
  <si>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</si>
  <si>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</si>
  <si>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</si>
  <si>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</si>
  <si>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</si>
  <si>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</si>
  <si>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</si>
  <si>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</si>
  <si>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</si>
  <si>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</si>
  <si>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</si>
  <si>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</si>
  <si>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</si>
  <si>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</si>
  <si>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</si>
  <si>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</si>
  <si>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</si>
  <si>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</si>
  <si>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</si>
  <si>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</si>
  <si>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</si>
  <si>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</si>
  <si>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</si>
  <si>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</si>
  <si>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</si>
  <si>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</si>
  <si>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</si>
  <si>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</si>
  <si>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</si>
  <si>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</si>
  <si>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</si>
  <si>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</si>
  <si>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</si>
  <si>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</si>
  <si>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</si>
  <si>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</si>
  <si>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</si>
  <si>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</si>
  <si>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</si>
  <si>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</si>
  <si>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</si>
  <si>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</si>
  <si>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</si>
  <si>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</si>
  <si>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</si>
  <si>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</si>
  <si>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</si>
  <si>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</si>
  <si>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</si>
  <si>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</si>
  <si>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</si>
  <si>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</si>
  <si>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</si>
  <si>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</si>
  <si>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</si>
  <si>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</si>
  <si>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</si>
  <si>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</si>
  <si>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</si>
  <si>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</si>
  <si>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</si>
  <si>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</si>
  <si>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</si>
  <si>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</si>
  <si>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</si>
  <si>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</si>
  <si>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</si>
  <si>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</si>
  <si>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</si>
  <si>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</si>
  <si>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</si>
  <si>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</si>
  <si>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</si>
  <si>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</si>
  <si>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</si>
  <si>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</si>
  <si>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</si>
  <si>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</si>
  <si>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</si>
  <si>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</si>
  <si>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</si>
  <si>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</si>
  <si>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</si>
  <si>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</si>
  <si>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</si>
  <si>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</si>
  <si>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</si>
  <si>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</si>
  <si>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</si>
  <si>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</si>
  <si>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</si>
  <si>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</si>
  <si>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</si>
  <si>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</si>
  <si>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</si>
  <si>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</si>
  <si>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</si>
  <si>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</si>
  <si>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</si>
  <si>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</si>
  <si>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</si>
  <si>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</si>
  <si>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</si>
  <si>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</si>
  <si>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</si>
  <si>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</si>
  <si>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</si>
  <si>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</si>
  <si>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</si>
  <si>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</si>
  <si>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</si>
  <si>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</si>
  <si>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</si>
  <si>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</si>
  <si>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</si>
  <si>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</si>
  <si>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</si>
  <si>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</si>
  <si>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</si>
  <si>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</si>
  <si>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</si>
  <si>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</si>
  <si>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</si>
  <si>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</si>
  <si>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</si>
  <si>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</si>
  <si>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</si>
  <si>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</si>
  <si>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</si>
  <si>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</si>
  <si>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</si>
  <si>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</si>
  <si>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</si>
  <si>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</si>
  <si>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</si>
  <si>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</si>
  <si>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</si>
  <si>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</si>
  <si>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</si>
  <si>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</si>
  <si>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</si>
  <si>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</si>
  <si>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</si>
  <si>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</si>
  <si>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</si>
  <si>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</si>
  <si>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</si>
  <si>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</si>
  <si>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</si>
  <si>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</si>
  <si>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</si>
  <si>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</si>
  <si>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</si>
  <si>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</si>
  <si>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</si>
  <si>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</si>
  <si>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</si>
  <si>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</si>
  <si>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</si>
  <si>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</si>
  <si>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</si>
  <si>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</si>
  <si>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</si>
  <si>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</si>
  <si>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</si>
  <si>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</si>
  <si>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</si>
  <si>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</si>
  <si>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</si>
  <si>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</si>
  <si>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</si>
  <si>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</si>
  <si>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</si>
  <si>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</si>
  <si>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</si>
  <si>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</si>
  <si>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</si>
  <si>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</si>
  <si>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</si>
  <si>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</si>
  <si>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</si>
  <si>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</si>
  <si>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</si>
  <si>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</si>
  <si>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</si>
  <si>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</si>
  <si>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</si>
  <si>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</si>
  <si>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</si>
  <si>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</si>
  <si>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</si>
  <si>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</si>
  <si>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</si>
  <si>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</si>
  <si>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</si>
  <si>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</si>
  <si>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</si>
  <si>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</si>
  <si>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</si>
  <si>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</si>
  <si>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</si>
  <si>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</si>
  <si>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</si>
  <si>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</si>
  <si>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</si>
  <si>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</si>
  <si>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</si>
  <si>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</si>
  <si>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</si>
  <si>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</si>
  <si>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</si>
  <si>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</si>
  <si>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</si>
  <si>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</si>
  <si>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</si>
  <si>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</si>
  <si>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</si>
  <si>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</si>
  <si>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</si>
  <si>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</si>
  <si>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</si>
  <si>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</si>
  <si>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</si>
  <si>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</si>
  <si>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</si>
  <si>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</si>
  <si>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</si>
  <si>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</si>
  <si>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</si>
  <si>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</si>
  <si>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</si>
  <si>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</si>
  <si>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</si>
  <si>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</si>
  <si>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</si>
  <si>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</si>
  <si>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</si>
  <si>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</si>
  <si>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</si>
  <si>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</si>
  <si>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</si>
  <si>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</si>
  <si>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</si>
  <si>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</si>
  <si>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</si>
  <si>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</si>
  <si>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</si>
  <si>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</si>
  <si>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</si>
  <si>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</si>
  <si>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</si>
  <si>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</si>
  <si>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</si>
  <si>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</si>
  <si>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</si>
  <si>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</si>
  <si>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</si>
  <si>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</si>
  <si>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</si>
  <si>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</si>
  <si>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</si>
  <si>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</si>
  <si>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</si>
  <si>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</si>
  <si>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</si>
  <si>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</si>
  <si>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</si>
  <si>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</si>
  <si>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</si>
  <si>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</si>
  <si>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</si>
  <si>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</si>
  <si>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</si>
  <si>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</si>
  <si>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</si>
  <si>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</si>
  <si>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</si>
  <si>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</si>
  <si>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</si>
  <si>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</si>
  <si>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</si>
  <si>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</si>
  <si>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</si>
  <si>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</si>
  <si>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</si>
  <si>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</si>
  <si>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</si>
  <si>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</si>
  <si>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</si>
  <si>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</si>
  <si>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</si>
  <si>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</si>
  <si>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</si>
  <si>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</si>
  <si>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</si>
  <si>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</si>
  <si>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</si>
  <si>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</si>
  <si>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</si>
  <si>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</si>
  <si>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</si>
  <si>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</si>
  <si>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</si>
  <si>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</si>
  <si>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</si>
  <si>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</si>
  <si>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</si>
  <si>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</si>
  <si>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</si>
  <si>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</si>
  <si>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</si>
  <si>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</si>
  <si>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</si>
  <si>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</si>
  <si>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</si>
  <si>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</si>
  <si>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</si>
  <si>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</si>
  <si>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</si>
  <si>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</si>
  <si>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</si>
  <si>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</si>
  <si>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</si>
  <si>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</si>
  <si>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</si>
  <si>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</si>
  <si>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</si>
  <si>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</si>
  <si>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</si>
  <si>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</si>
  <si>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</si>
  <si>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</si>
  <si>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</si>
  <si>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</si>
  <si>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</si>
  <si>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</si>
  <si>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</si>
  <si>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</si>
  <si>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</si>
  <si>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</si>
  <si>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</si>
  <si>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</si>
  <si>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</si>
  <si>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</si>
  <si>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</si>
  <si>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</si>
  <si>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</si>
  <si>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</si>
  <si>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</si>
  <si>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</si>
  <si>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</si>
  <si>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</si>
  <si>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</si>
  <si>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</si>
  <si>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</si>
  <si>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</si>
  <si>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</si>
  <si>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</si>
  <si>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</si>
  <si>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</si>
  <si>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</si>
  <si>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</si>
  <si>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</si>
  <si>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</si>
  <si>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</si>
  <si>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</si>
  <si>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</si>
  <si>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</si>
  <si>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</si>
  <si>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</si>
  <si>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</si>
  <si>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</si>
  <si>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</si>
  <si>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</si>
  <si>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</si>
  <si>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</si>
  <si>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</si>
  <si>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</si>
  <si>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</si>
  <si>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</si>
  <si>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</si>
  <si>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</si>
  <si>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</si>
  <si>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</si>
  <si>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</si>
  <si>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</si>
  <si>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</si>
  <si>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</si>
  <si>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</si>
  <si>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</si>
  <si>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</si>
  <si>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</si>
  <si>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</si>
  <si>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</si>
  <si>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</si>
  <si>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</si>
  <si>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</si>
  <si>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</si>
  <si>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</si>
  <si>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</si>
  <si>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</si>
  <si>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</si>
  <si>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</si>
  <si>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</si>
  <si>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</si>
  <si>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</si>
  <si>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</si>
  <si>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</si>
  <si>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</si>
  <si>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</si>
  <si>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</si>
  <si>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</si>
  <si>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</si>
  <si>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</si>
  <si>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</si>
  <si>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</si>
  <si>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</si>
  <si>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</si>
  <si>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</si>
  <si>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</si>
  <si>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</si>
  <si>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</si>
  <si>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</si>
  <si>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</si>
  <si>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</si>
  <si>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</si>
  <si>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</si>
  <si>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</si>
  <si>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</si>
  <si>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</si>
  <si>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</si>
  <si>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</si>
  <si>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</si>
  <si>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</si>
  <si>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</si>
  <si>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</si>
  <si>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</si>
  <si>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</si>
  <si>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</si>
  <si>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</si>
  <si>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</si>
  <si>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</si>
  <si>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</si>
  <si>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</si>
  <si>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</si>
  <si>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</si>
  <si>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</si>
  <si>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</si>
  <si>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</si>
  <si>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</si>
  <si>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</si>
  <si>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</si>
  <si>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</si>
  <si>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</si>
  <si>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</si>
  <si>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</si>
  <si>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</si>
  <si>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</si>
  <si>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</si>
  <si>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</si>
  <si>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</si>
  <si>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</si>
  <si>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</si>
  <si>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</si>
  <si>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</si>
  <si>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</si>
  <si>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</si>
  <si>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</si>
  <si>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</si>
  <si>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</si>
  <si>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</si>
  <si>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</si>
  <si>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</si>
  <si>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</si>
  <si>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</si>
  <si>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</si>
  <si>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</si>
  <si>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</si>
  <si>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</si>
  <si>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</si>
  <si>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</si>
  <si>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</si>
  <si>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</si>
  <si>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</si>
  <si>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</si>
  <si>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</si>
  <si>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</si>
  <si>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</si>
  <si>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</si>
  <si>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</si>
  <si>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</si>
  <si>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</si>
  <si>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</si>
  <si>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</si>
  <si>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</si>
  <si>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</si>
  <si>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</si>
  <si>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</si>
  <si>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</si>
  <si>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</si>
  <si>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</si>
  <si>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</si>
  <si>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</si>
  <si>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</si>
  <si>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</si>
  <si>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</si>
  <si>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</si>
  <si>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</si>
  <si>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</si>
  <si>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</si>
  <si>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</si>
  <si>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</si>
  <si>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</si>
  <si>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</si>
  <si>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</si>
  <si>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</si>
  <si>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</si>
  <si>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</si>
  <si>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</si>
  <si>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</si>
  <si>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</si>
  <si>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</si>
  <si>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</si>
  <si>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</si>
  <si>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</si>
  <si>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</si>
  <si>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</si>
  <si>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</si>
  <si>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</si>
  <si>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</si>
  <si>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</si>
  <si>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</si>
  <si>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</si>
  <si>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</si>
  <si>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</si>
  <si>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</si>
  <si>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</si>
  <si>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</si>
  <si>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</si>
  <si>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</si>
  <si>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</si>
  <si>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</si>
  <si>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</si>
  <si>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</si>
  <si>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</si>
  <si>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</si>
  <si>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</si>
  <si>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</si>
  <si>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</si>
  <si>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</si>
  <si>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</si>
  <si>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</si>
  <si>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</si>
  <si>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</si>
  <si>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</si>
  <si>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</si>
  <si>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</si>
  <si>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</si>
  <si>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</si>
  <si>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</si>
  <si>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</si>
  <si>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</si>
  <si>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</si>
  <si>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</si>
  <si>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</si>
  <si>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</si>
  <si>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</si>
  <si>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</si>
  <si>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</si>
  <si>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</si>
  <si>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</si>
  <si>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</si>
  <si>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</si>
  <si>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</si>
  <si>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</si>
  <si>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</si>
  <si>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</si>
  <si>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</si>
  <si>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</si>
  <si>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</si>
  <si>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</si>
  <si>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</si>
  <si>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</si>
  <si>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</si>
  <si>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</si>
  <si>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</si>
  <si>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</si>
  <si>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</si>
  <si>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</si>
  <si>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</si>
  <si>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</si>
  <si>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</si>
  <si>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</si>
  <si>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</si>
  <si>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</si>
  <si>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</si>
  <si>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</si>
  <si>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</si>
  <si>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</si>
  <si>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</si>
  <si>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</si>
  <si>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</si>
  <si>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</si>
  <si>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</si>
  <si>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</si>
  <si>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</si>
  <si>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</si>
  <si>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</si>
  <si>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</si>
  <si>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</si>
  <si>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</si>
  <si>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</si>
  <si>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</si>
  <si>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</si>
  <si>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</si>
  <si>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</si>
  <si>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</si>
  <si>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</si>
  <si>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</si>
  <si>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</si>
  <si>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</si>
  <si>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</si>
  <si>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</si>
  <si>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</si>
  <si>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</si>
  <si>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</si>
  <si>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</si>
  <si>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</si>
  <si>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</si>
  <si>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</si>
  <si>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</si>
  <si>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</si>
  <si>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</si>
  <si>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</si>
  <si>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</si>
  <si>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</si>
  <si>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</si>
  <si>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</si>
  <si>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</si>
  <si>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</si>
  <si>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</si>
  <si>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</si>
  <si>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</si>
  <si>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</si>
  <si>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</si>
  <si>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</si>
  <si>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</si>
  <si>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</si>
  <si>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</si>
  <si>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</si>
  <si>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</si>
  <si>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</si>
  <si>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</si>
  <si>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</si>
  <si>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</si>
  <si>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</si>
  <si>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</si>
  <si>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</si>
  <si>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</si>
  <si>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</si>
  <si>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</si>
  <si>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</si>
  <si>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</si>
  <si>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</si>
  <si>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</si>
  <si>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</si>
  <si>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</si>
  <si>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</si>
  <si>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</si>
  <si>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</si>
  <si>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</si>
  <si>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</si>
  <si>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</si>
  <si>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</si>
  <si>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</si>
  <si>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</si>
  <si>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</si>
  <si>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</si>
  <si>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</si>
  <si>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</si>
  <si>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</si>
  <si>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</si>
  <si>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</si>
  <si>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</si>
  <si>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</si>
  <si>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</si>
  <si>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</si>
  <si>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</si>
  <si>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</si>
  <si>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</si>
  <si>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</si>
  <si>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</si>
  <si>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</si>
  <si>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</si>
  <si>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</si>
  <si>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</si>
  <si>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</si>
  <si>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</si>
  <si>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</si>
  <si>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</si>
  <si>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</si>
  <si>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</si>
  <si>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</si>
  <si>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</si>
  <si>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</si>
  <si>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</si>
  <si>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</si>
  <si>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</si>
  <si>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</si>
  <si>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</si>
  <si>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</si>
  <si>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</si>
  <si>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</si>
  <si>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</si>
  <si>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</si>
  <si>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</si>
  <si>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</si>
  <si>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</si>
  <si>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</si>
  <si>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</si>
  <si>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</si>
  <si>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</si>
  <si>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</si>
  <si>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</si>
  <si>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</si>
  <si>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</si>
  <si>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</si>
  <si>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</si>
  <si>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</si>
  <si>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</si>
  <si>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</si>
  <si>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</si>
  <si>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</si>
  <si>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</si>
  <si>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</si>
  <si>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</si>
  <si>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</si>
  <si>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</si>
  <si>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</si>
  <si>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</si>
  <si>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</si>
  <si>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</si>
  <si>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</si>
  <si>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</si>
  <si>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</si>
  <si>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</si>
  <si>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</si>
  <si>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</si>
  <si>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</si>
  <si>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</si>
  <si>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</si>
  <si>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</si>
  <si>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</si>
  <si>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</si>
  <si>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</si>
  <si>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</si>
  <si>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</si>
  <si>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</si>
  <si>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</si>
  <si>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</si>
  <si>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</si>
  <si>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</si>
  <si>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</si>
  <si>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</si>
  <si>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</si>
  <si>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</si>
  <si>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</si>
  <si>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</si>
  <si>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</si>
  <si>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</si>
  <si>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</si>
  <si>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</si>
  <si>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</si>
  <si>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</si>
  <si>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</si>
  <si>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</si>
  <si>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</si>
  <si>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</si>
  <si>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</si>
  <si>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</si>
  <si>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</si>
  <si>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</si>
  <si>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</si>
  <si>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</si>
  <si>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</si>
  <si>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</si>
  <si>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</si>
  <si>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</si>
  <si>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</si>
  <si>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</si>
  <si>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</si>
  <si>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</si>
  <si>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</si>
  <si>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</si>
  <si>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</si>
  <si>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</si>
  <si>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</si>
  <si>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</si>
  <si>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</si>
  <si>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</si>
  <si>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</si>
  <si>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</si>
  <si>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</si>
  <si>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</si>
  <si>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</si>
  <si>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</si>
  <si>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</si>
  <si>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</si>
  <si>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</si>
  <si>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</si>
  <si>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</si>
  <si>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</si>
  <si>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</si>
  <si>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</si>
  <si>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</si>
  <si>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</si>
  <si>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</si>
  <si>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</si>
  <si>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</si>
  <si>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</si>
  <si>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</si>
  <si>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</si>
  <si>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</si>
  <si>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</si>
  <si>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</si>
  <si>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</si>
  <si>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</si>
  <si>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</si>
  <si>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</si>
  <si>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</si>
  <si>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</si>
  <si>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</si>
  <si>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</si>
  <si>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</si>
  <si>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</si>
  <si>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</si>
  <si>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</si>
  <si>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</si>
  <si>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</si>
  <si>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</si>
  <si>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</si>
  <si>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</si>
  <si>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</si>
  <si>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</si>
  <si>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</si>
  <si>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</si>
  <si>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</si>
  <si>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</si>
  <si>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</si>
  <si>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</si>
  <si>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</si>
  <si>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</si>
  <si>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</si>
  <si>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</si>
  <si>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</si>
  <si>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</si>
  <si>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</si>
  <si>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</si>
  <si>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</si>
  <si>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</si>
  <si>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</si>
  <si>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</si>
  <si>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</si>
  <si>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</si>
  <si>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</si>
  <si>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</si>
  <si>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</si>
  <si>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</si>
  <si>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</si>
  <si>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</si>
  <si>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</si>
  <si>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</si>
  <si>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</si>
  <si>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</si>
  <si>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</si>
  <si>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</si>
  <si>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</si>
  <si>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</si>
  <si>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</si>
  <si>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</si>
  <si>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</si>
  <si>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</si>
  <si>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</si>
  <si>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</si>
  <si>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</si>
  <si>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</si>
  <si>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</si>
  <si>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</si>
  <si>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</si>
  <si>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</si>
  <si>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</si>
  <si>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</si>
  <si>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</si>
  <si>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</si>
  <si>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</si>
  <si>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</si>
  <si>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</si>
  <si>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</si>
  <si>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</si>
  <si>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</si>
  <si>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</si>
  <si>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</si>
  <si>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</si>
  <si>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</si>
  <si>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</si>
  <si>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</si>
  <si>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</si>
  <si>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</si>
  <si>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</si>
  <si>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</si>
  <si>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</si>
  <si>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</si>
  <si>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</si>
  <si>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</si>
  <si>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</si>
  <si>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</si>
  <si>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</si>
  <si>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</si>
  <si>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</si>
  <si>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</si>
  <si>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</si>
  <si>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</si>
  <si>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</si>
  <si>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</si>
  <si>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</si>
  <si>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</si>
  <si>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</si>
  <si>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</si>
  <si>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</si>
  <si>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</si>
  <si>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</si>
  <si>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</si>
  <si>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</si>
  <si>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</si>
  <si>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</si>
  <si>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</si>
  <si>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</si>
  <si>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</si>
  <si>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</si>
  <si>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</si>
  <si>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</si>
  <si>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</si>
  <si>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</si>
  <si>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</si>
  <si>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</si>
  <si>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</si>
  <si>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</si>
  <si>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</si>
  <si>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</si>
  <si>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</si>
  <si>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</si>
  <si>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</si>
  <si>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</si>
  <si>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</si>
  <si>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</si>
  <si>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</si>
  <si>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</si>
  <si>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</si>
  <si>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</si>
  <si>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</si>
  <si>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</si>
  <si>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</si>
  <si>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</si>
  <si>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</si>
  <si>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</si>
  <si>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</si>
  <si>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</si>
  <si>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</si>
  <si>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</si>
  <si>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</si>
  <si>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</si>
  <si>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</si>
  <si>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</si>
  <si>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</si>
  <si>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</si>
  <si>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</si>
  <si>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</si>
  <si>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</si>
  <si>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</si>
  <si>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</si>
  <si>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</si>
  <si>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</si>
  <si>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</si>
  <si>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</si>
  <si>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</si>
  <si>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</si>
  <si>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</si>
  <si>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</si>
  <si>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</si>
  <si>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</si>
  <si>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</si>
  <si>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</si>
  <si>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</si>
  <si>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</si>
  <si>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</si>
  <si>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</si>
  <si>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</si>
  <si>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</si>
  <si>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</si>
  <si>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</si>
  <si>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</si>
  <si>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</si>
  <si>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</si>
  <si>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</si>
  <si>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</si>
  <si>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</si>
  <si>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</si>
  <si>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</si>
  <si>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</si>
  <si>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</si>
  <si>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</si>
  <si>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</si>
  <si>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</si>
  <si>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</si>
  <si>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</si>
  <si>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</si>
  <si>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</si>
  <si>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</si>
  <si>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</si>
  <si>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</si>
  <si>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</si>
  <si>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</si>
  <si>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</si>
  <si>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</si>
  <si>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</si>
  <si>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</si>
  <si>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</si>
  <si>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</si>
  <si>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</si>
  <si>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</si>
  <si>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</si>
  <si>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</si>
  <si>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</si>
  <si>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</si>
  <si>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</si>
  <si>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</si>
  <si>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</si>
  <si>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</si>
  <si>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</si>
  <si>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</si>
  <si>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</si>
  <si>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</si>
  <si>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</si>
  <si>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</si>
  <si>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</si>
  <si>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</si>
  <si>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</si>
  <si>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</si>
  <si>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</si>
  <si>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</si>
  <si>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</si>
  <si>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</si>
  <si>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</si>
  <si>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</si>
  <si>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</si>
  <si>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</si>
  <si>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</si>
  <si>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</si>
  <si>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</si>
  <si>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</si>
  <si>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</si>
  <si>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</si>
  <si>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</si>
  <si>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</si>
  <si>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</si>
  <si>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</si>
  <si>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</si>
  <si>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</si>
  <si>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</si>
  <si>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</si>
  <si>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</si>
  <si>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</si>
  <si>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</si>
  <si>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</si>
  <si>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</si>
  <si>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</si>
  <si>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</si>
  <si>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</si>
  <si>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</si>
  <si>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</si>
  <si>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</si>
  <si>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</si>
  <si>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</si>
  <si>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</si>
  <si>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</si>
  <si>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</si>
  <si>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</si>
  <si>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</si>
  <si>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</si>
  <si>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</si>
  <si>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</si>
  <si>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</si>
  <si>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</si>
  <si>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</si>
  <si>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</si>
  <si>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</si>
  <si>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</si>
  <si>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</si>
  <si>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</si>
  <si>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</si>
  <si>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</si>
  <si>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</si>
  <si>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</si>
  <si>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</si>
  <si>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</si>
  <si>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</si>
  <si>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</si>
  <si>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</si>
  <si>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</si>
  <si>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</si>
  <si>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</si>
  <si>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</si>
  <si>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</si>
  <si>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</si>
  <si>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</si>
  <si>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</si>
  <si>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</si>
  <si>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</si>
  <si>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</si>
  <si>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</si>
  <si>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</si>
  <si>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</si>
  <si>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</si>
  <si>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</si>
  <si>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</si>
  <si>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</si>
  <si>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</si>
  <si>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</si>
  <si>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</si>
  <si>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</si>
  <si>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</si>
  <si>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</si>
  <si>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</si>
  <si>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</si>
  <si>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</si>
  <si>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</si>
  <si>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</si>
  <si>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</si>
  <si>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</si>
  <si>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</si>
  <si>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</si>
  <si>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</si>
  <si>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</si>
  <si>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</si>
  <si>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</si>
  <si>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</si>
  <si>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</si>
  <si>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</si>
  <si>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</si>
  <si>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</si>
  <si>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</si>
  <si>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</si>
  <si>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</si>
  <si>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</si>
  <si>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</si>
  <si>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</si>
  <si>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</si>
  <si>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</si>
  <si>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</si>
  <si>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</si>
  <si>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</si>
  <si>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</si>
  <si>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</si>
  <si>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</si>
  <si>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</si>
  <si>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</si>
  <si>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</si>
  <si>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</si>
  <si>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</si>
  <si>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</si>
  <si>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</si>
  <si>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</si>
  <si>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</si>
  <si>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</si>
  <si>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</si>
  <si>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</si>
  <si>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</si>
  <si>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</si>
  <si>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</si>
  <si>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</si>
  <si>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</si>
  <si>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</si>
  <si>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</si>
  <si>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</si>
  <si>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</si>
  <si>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</si>
  <si>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</si>
  <si>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</si>
  <si>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</si>
  <si>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</si>
  <si>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</si>
  <si>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</si>
  <si>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</si>
  <si>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</si>
  <si>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</si>
  <si>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</si>
  <si>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</si>
  <si>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</si>
  <si>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</si>
  <si>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</si>
  <si>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</si>
  <si>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</si>
  <si>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</si>
  <si>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</si>
  <si>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</si>
  <si>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</si>
  <si>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</si>
  <si>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</si>
  <si>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</si>
  <si>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</si>
  <si>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</si>
  <si>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</si>
  <si>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</si>
  <si>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</si>
  <si>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</si>
  <si>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</si>
  <si>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</si>
  <si>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</si>
  <si>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</si>
  <si>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</si>
  <si>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</si>
  <si>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</si>
  <si>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</si>
  <si>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</si>
  <si>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</si>
  <si>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</si>
  <si>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</si>
  <si>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</si>
  <si>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</si>
  <si>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</si>
  <si>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</si>
  <si>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</si>
  <si>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</si>
  <si>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</si>
  <si>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</si>
  <si>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</si>
  <si>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</si>
  <si>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</si>
  <si>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</si>
  <si>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</si>
  <si>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</si>
  <si>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</si>
  <si>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</si>
  <si>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</si>
  <si>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</si>
  <si>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</si>
  <si>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</si>
  <si>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</si>
  <si>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</si>
  <si>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</si>
  <si>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</si>
  <si>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</si>
  <si>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</si>
  <si>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</si>
  <si>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</si>
  <si>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</si>
  <si>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</si>
  <si>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</si>
  <si>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</si>
  <si>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</si>
  <si>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</si>
  <si>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</si>
  <si>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</si>
  <si>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</si>
  <si>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</si>
  <si>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</si>
  <si>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</si>
  <si>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</si>
  <si>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</si>
  <si>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</si>
  <si>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</si>
  <si>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</si>
  <si>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</si>
  <si>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</si>
  <si>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</si>
  <si>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</si>
  <si>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</si>
  <si>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</si>
  <si>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</si>
  <si>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</si>
  <si>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</si>
  <si>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</si>
  <si>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</si>
  <si>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</si>
  <si>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</si>
  <si>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</si>
  <si>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</si>
  <si>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</si>
  <si>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</si>
  <si>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</si>
  <si>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</si>
  <si>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</si>
  <si>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</si>
  <si>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</si>
  <si>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</si>
  <si>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</si>
  <si>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</si>
  <si>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</si>
  <si>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</si>
  <si>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</si>
  <si>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</si>
  <si>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</si>
  <si>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</si>
  <si>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</si>
  <si>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</si>
  <si>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</si>
  <si>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</si>
  <si>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</si>
  <si>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</si>
  <si>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</si>
  <si>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</si>
  <si>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</si>
  <si>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</si>
  <si>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</si>
  <si>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</si>
  <si>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</si>
  <si>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</si>
  <si>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</si>
  <si>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</si>
  <si>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</si>
  <si>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</si>
  <si>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</si>
  <si>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</si>
  <si>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</si>
  <si>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</si>
  <si>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</si>
  <si>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</si>
  <si>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</si>
  <si>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</si>
  <si>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</si>
  <si>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</si>
  <si>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</si>
  <si>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</si>
  <si>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</si>
  <si>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</si>
  <si>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</si>
  <si>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</si>
  <si>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</si>
  <si>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</si>
  <si>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</si>
  <si>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</si>
  <si>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</si>
  <si>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</si>
  <si>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</si>
  <si>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</si>
  <si>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</si>
  <si>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</si>
  <si>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</si>
  <si>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</si>
  <si>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</si>
  <si>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</si>
  <si>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</si>
  <si>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</si>
  <si>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</si>
  <si>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</si>
  <si>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</si>
  <si>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</si>
  <si>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</si>
  <si>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</si>
  <si>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</si>
  <si>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</si>
  <si>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</si>
  <si>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</si>
  <si>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</si>
  <si>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</si>
  <si>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</si>
  <si>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</si>
  <si>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</si>
  <si>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</si>
  <si>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</si>
  <si>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</si>
  <si>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</si>
  <si>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</si>
  <si>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</si>
  <si>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</si>
  <si>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</si>
  <si>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</si>
  <si>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</si>
  <si>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</si>
  <si>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</si>
  <si>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</si>
  <si>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</si>
  <si>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</si>
  <si>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</si>
  <si>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</si>
  <si>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</si>
  <si>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</si>
  <si>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</si>
  <si>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</si>
  <si>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</si>
  <si>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</si>
  <si>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</si>
  <si>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</si>
  <si>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</si>
  <si>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</si>
  <si>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</si>
  <si>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</si>
  <si>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</si>
  <si>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</si>
  <si>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</si>
  <si>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</si>
  <si>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</si>
  <si>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</si>
  <si>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</si>
  <si>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</si>
  <si>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</si>
  <si>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</si>
  <si>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</si>
  <si>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</si>
  <si>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</si>
  <si>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</si>
  <si>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</si>
  <si>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</si>
  <si>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</si>
  <si>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</si>
  <si>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</si>
  <si>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</si>
  <si>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</si>
  <si>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</si>
  <si>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</si>
  <si>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</si>
  <si>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</si>
  <si>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</si>
  <si>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</si>
  <si>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</si>
  <si>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</si>
  <si>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</si>
  <si>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</si>
  <si>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</si>
  <si>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</si>
  <si>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</si>
  <si>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</si>
  <si>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</si>
  <si>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</si>
  <si>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</si>
  <si>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</si>
  <si>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</si>
  <si>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</si>
  <si>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</si>
  <si>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</si>
  <si>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</si>
  <si>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</si>
  <si>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</si>
  <si>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</si>
  <si>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</si>
  <si>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</si>
  <si>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</si>
  <si>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</si>
  <si>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</si>
  <si>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</si>
  <si>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</si>
  <si>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</si>
  <si>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</si>
  <si>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</si>
  <si>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</si>
  <si>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</si>
  <si>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</si>
  <si>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</si>
  <si>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</si>
  <si>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</si>
  <si>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</si>
  <si>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</si>
  <si>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</si>
  <si>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</si>
  <si>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</si>
  <si>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</si>
  <si>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</si>
  <si>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</si>
  <si>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</si>
  <si>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</si>
  <si>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</si>
  <si>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</si>
  <si>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</si>
  <si>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</si>
  <si>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</si>
  <si>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</si>
  <si>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</si>
  <si>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</si>
  <si>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</si>
  <si>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</si>
  <si>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</si>
  <si>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</si>
  <si>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</si>
  <si>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</si>
  <si>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</si>
  <si>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</si>
  <si>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</si>
  <si>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</si>
  <si>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</si>
  <si>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</si>
  <si>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</si>
  <si>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</si>
  <si>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</si>
  <si>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</si>
  <si>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</si>
  <si>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</si>
  <si>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</si>
  <si>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</si>
  <si>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</si>
  <si>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</si>
  <si>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</si>
  <si>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</si>
  <si>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</si>
  <si>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</si>
  <si>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</si>
  <si>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</si>
  <si>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</si>
  <si>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</si>
  <si>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</si>
  <si>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</si>
  <si>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</si>
  <si>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</si>
  <si>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</si>
  <si>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</si>
  <si>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</si>
  <si>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</si>
  <si>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</si>
  <si>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</si>
  <si>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</si>
  <si>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</si>
  <si>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</si>
  <si>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</si>
  <si>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</si>
  <si>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</si>
  <si>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</si>
  <si>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</si>
  <si>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</si>
  <si>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</si>
  <si>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</si>
  <si>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</si>
  <si>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</si>
  <si>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</si>
  <si>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</si>
  <si>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</si>
  <si>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</si>
  <si>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</si>
  <si>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</si>
  <si>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</si>
  <si>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</si>
  <si>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</si>
  <si>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</si>
  <si>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</si>
  <si>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</si>
  <si>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</si>
  <si>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</si>
  <si>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</si>
  <si>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</si>
  <si>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</si>
  <si>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</si>
  <si>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</si>
  <si>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</si>
  <si>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</si>
  <si>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</si>
  <si>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</si>
  <si>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</si>
  <si>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</si>
  <si>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</si>
  <si>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</si>
  <si>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</si>
  <si>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</si>
  <si>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</si>
  <si>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</si>
  <si>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</si>
  <si>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</si>
  <si>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</si>
  <si>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</si>
  <si>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</si>
  <si>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</si>
  <si>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</si>
  <si>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</si>
  <si>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</si>
  <si>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</si>
  <si>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</si>
  <si>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</si>
  <si>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</si>
  <si>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</si>
  <si>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</si>
  <si>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</si>
  <si>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</si>
  <si>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</si>
  <si>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</si>
  <si>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</si>
  <si>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</si>
  <si>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</si>
  <si>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</si>
  <si>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</si>
  <si>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</si>
  <si>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</si>
  <si>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</si>
  <si>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</si>
  <si>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</si>
  <si>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</si>
  <si>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</si>
  <si>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</si>
  <si>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</si>
  <si>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</si>
  <si>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</si>
  <si>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</si>
  <si>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</si>
  <si>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</si>
  <si>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</si>
  <si>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</si>
  <si>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</si>
  <si>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</si>
  <si>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</si>
  <si>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</si>
  <si>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</si>
  <si>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</si>
  <si>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</si>
  <si>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</si>
  <si>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</si>
  <si>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</si>
  <si>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</si>
  <si>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</si>
  <si>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</si>
  <si>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</si>
  <si>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</si>
  <si>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</si>
  <si>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</si>
  <si>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</si>
  <si>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</si>
  <si>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</si>
  <si>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</si>
  <si>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</si>
  <si>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</si>
  <si>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</si>
  <si>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</si>
  <si>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</si>
  <si>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</si>
  <si>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</si>
  <si>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</si>
  <si>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</si>
  <si>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</si>
  <si>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</si>
  <si>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</si>
  <si>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</si>
  <si>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</si>
  <si>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</si>
  <si>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</si>
  <si>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</si>
  <si>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</si>
  <si>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</si>
  <si>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</si>
  <si>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</si>
  <si>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</si>
  <si>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</si>
  <si>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</si>
  <si>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</si>
  <si>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</si>
  <si>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</si>
  <si>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</si>
  <si>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</si>
  <si>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</si>
  <si>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</si>
  <si>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</si>
  <si>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</si>
  <si>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</si>
  <si>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</si>
  <si>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</si>
  <si>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</si>
  <si>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</si>
  <si>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</si>
  <si>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</si>
  <si>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</si>
  <si>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</si>
  <si>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</si>
  <si>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</si>
  <si>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</si>
  <si>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</si>
  <si>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</si>
  <si>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</si>
  <si>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</si>
  <si>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</si>
  <si>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</si>
  <si>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</si>
  <si>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</si>
  <si>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</si>
  <si>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</si>
  <si>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</si>
  <si>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</si>
  <si>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</si>
  <si>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</si>
  <si>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</si>
  <si>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</si>
  <si>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</si>
  <si>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</si>
  <si>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</si>
  <si>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</si>
  <si>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</si>
  <si>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</si>
  <si>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</si>
  <si>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</si>
  <si>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</si>
  <si>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</si>
  <si>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</si>
  <si>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</si>
  <si>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</si>
  <si>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</si>
  <si>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</si>
  <si>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</si>
  <si>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</si>
  <si>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</si>
  <si>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</si>
  <si>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</si>
  <si>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</si>
  <si>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</si>
  <si>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</si>
  <si>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</si>
  <si>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</si>
  <si>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</si>
  <si>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</si>
  <si>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</si>
  <si>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</si>
  <si>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</si>
  <si>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</si>
  <si>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</si>
  <si>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</si>
  <si>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</si>
  <si>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</si>
  <si>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</si>
  <si>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</si>
  <si>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</si>
  <si>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</si>
  <si>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</si>
  <si>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</si>
  <si>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</si>
  <si>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</si>
  <si>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</si>
  <si>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</si>
  <si>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</si>
  <si>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</si>
  <si>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</si>
  <si>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</si>
  <si>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</si>
  <si>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</si>
  <si>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</si>
  <si>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</si>
  <si>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</si>
  <si>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</si>
  <si>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</si>
  <si>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</si>
  <si>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</si>
  <si>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</si>
  <si>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</si>
  <si>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</si>
  <si>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</si>
  <si>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</si>
  <si>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</si>
  <si>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</si>
  <si>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</si>
  <si>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</si>
  <si>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</si>
  <si>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</si>
  <si>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</si>
  <si>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</si>
  <si>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</si>
  <si>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</si>
  <si>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</si>
  <si>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</si>
  <si>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</si>
  <si>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</si>
  <si>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</si>
  <si>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</si>
  <si>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</si>
  <si>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</si>
  <si>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</si>
  <si>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</si>
  <si>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</si>
  <si>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</si>
  <si>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</si>
  <si>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</si>
  <si>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</si>
  <si>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</si>
  <si>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</si>
  <si>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</si>
  <si>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</si>
  <si>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</si>
  <si>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</si>
  <si>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</si>
  <si>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</si>
  <si>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</si>
  <si>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</si>
  <si>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</si>
  <si>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</si>
  <si>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</si>
  <si>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</si>
  <si>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</si>
  <si>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</si>
  <si>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</si>
  <si>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</si>
  <si>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</si>
  <si>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</si>
  <si>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</si>
  <si>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</si>
  <si>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</si>
  <si>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</si>
  <si>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</si>
  <si>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</si>
  <si>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</si>
  <si>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</si>
  <si>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</si>
  <si>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</si>
  <si>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</si>
  <si>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</si>
  <si>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</si>
  <si>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</si>
  <si>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</si>
  <si>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</si>
  <si>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</si>
  <si>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</si>
  <si>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</si>
  <si>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</si>
  <si>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</si>
  <si>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</si>
  <si>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</si>
  <si>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</si>
  <si>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</si>
  <si>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</si>
  <si>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</si>
  <si>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</si>
  <si>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</si>
  <si>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</si>
  <si>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</si>
  <si>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</si>
  <si>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</si>
  <si>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</si>
  <si>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</si>
  <si>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</si>
  <si>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</si>
  <si>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</si>
  <si>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</si>
  <si>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</si>
  <si>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</si>
  <si>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</si>
  <si>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</si>
  <si>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</si>
  <si>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</si>
  <si>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</si>
  <si>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</si>
  <si>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</si>
  <si>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</si>
  <si>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</si>
  <si>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</si>
  <si>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</si>
  <si>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</si>
  <si>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</si>
  <si>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</si>
  <si>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</si>
  <si>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</si>
  <si>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</si>
  <si>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</si>
  <si>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</si>
  <si>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</si>
  <si>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</si>
  <si>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</si>
  <si>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</si>
  <si>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</si>
  <si>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</si>
  <si>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</si>
  <si>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</si>
  <si>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</si>
  <si>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</si>
  <si>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</si>
  <si>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</si>
  <si>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</si>
  <si>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</si>
  <si>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</si>
  <si>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</si>
  <si>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</si>
  <si>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</si>
  <si>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</si>
  <si>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</si>
  <si>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</si>
  <si>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</si>
  <si>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</si>
  <si>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</si>
  <si>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</si>
  <si>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</si>
  <si>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</si>
  <si>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</si>
  <si>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</si>
  <si>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</si>
  <si>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</si>
  <si>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</si>
  <si>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</si>
  <si>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</si>
  <si>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</si>
  <si>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</si>
  <si>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</si>
  <si>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</si>
  <si>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</si>
  <si>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</si>
  <si>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</si>
  <si>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</si>
  <si>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</si>
  <si>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</si>
  <si>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</si>
  <si>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</si>
  <si>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</si>
  <si>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</si>
  <si>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</si>
  <si>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</si>
  <si>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</si>
  <si>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</si>
  <si>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</si>
  <si>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</si>
  <si>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</si>
  <si>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</si>
  <si>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</si>
  <si>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</si>
  <si>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</si>
  <si>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</si>
  <si>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</si>
  <si>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</si>
  <si>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</si>
  <si>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</si>
  <si>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</si>
  <si>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</si>
  <si>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</si>
  <si>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</si>
  <si>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</si>
  <si>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</si>
  <si>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</si>
  <si>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</si>
  <si>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</si>
  <si>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</si>
  <si>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</si>
  <si>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</si>
  <si>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</si>
  <si>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</si>
  <si>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</si>
  <si>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</si>
  <si>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</si>
  <si>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</si>
  <si>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</si>
  <si>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</si>
  <si>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</si>
  <si>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</si>
  <si>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</si>
  <si>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</si>
  <si>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</si>
  <si>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</si>
  <si>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</si>
  <si>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</si>
  <si>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</si>
  <si>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</si>
  <si>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</si>
  <si>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</si>
  <si>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</si>
  <si>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</si>
  <si>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</si>
  <si>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</si>
  <si>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</si>
  <si>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</si>
  <si>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</si>
  <si>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</si>
  <si>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</si>
  <si>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</si>
  <si>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</si>
  <si>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</si>
  <si>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</si>
  <si>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</si>
  <si>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</si>
  <si>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</si>
  <si>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</si>
  <si>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</si>
  <si>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</si>
  <si>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</si>
  <si>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</si>
  <si>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</si>
  <si>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</si>
  <si>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</si>
  <si>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</si>
  <si>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</si>
  <si>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</si>
  <si>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</si>
  <si>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</si>
  <si>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</si>
  <si>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</si>
  <si>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</si>
  <si>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</si>
  <si>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</si>
  <si>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</si>
  <si>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</si>
  <si>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</si>
  <si>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</si>
  <si>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</si>
  <si>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</si>
  <si>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</si>
  <si>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</si>
  <si>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</si>
  <si>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</si>
  <si>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</si>
  <si>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</si>
  <si>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</si>
  <si>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</si>
  <si>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</si>
  <si>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</si>
  <si>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</si>
  <si>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</si>
  <si>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</si>
  <si>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</si>
  <si>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</si>
  <si>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</si>
  <si>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</si>
  <si>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</si>
  <si>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</si>
  <si>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</si>
  <si>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</si>
  <si>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</si>
  <si>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</si>
  <si>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</si>
  <si>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</si>
  <si>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</si>
  <si>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</si>
  <si>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</si>
  <si>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</si>
  <si>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</si>
  <si>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</si>
  <si>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</si>
  <si>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</si>
  <si>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</si>
  <si>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</si>
  <si>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</si>
  <si>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</si>
  <si>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</si>
  <si>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</si>
  <si>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</si>
  <si>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</si>
  <si>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</si>
  <si>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</si>
  <si>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</si>
  <si>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</si>
  <si>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</si>
  <si>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</si>
  <si>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</si>
  <si>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</si>
  <si>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</si>
  <si>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</si>
  <si>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</si>
  <si>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</si>
  <si>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</si>
  <si>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</si>
  <si>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</si>
  <si>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</si>
  <si>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</si>
  <si>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</si>
  <si>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</si>
  <si>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</si>
  <si>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</si>
  <si>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</si>
  <si>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</si>
  <si>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</si>
  <si>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</si>
  <si>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</si>
  <si>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</si>
  <si>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</si>
  <si>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</si>
  <si>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</si>
  <si>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</si>
  <si>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</si>
  <si>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</si>
  <si>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</si>
  <si>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</si>
  <si>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</si>
  <si>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</si>
  <si>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</si>
  <si>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</si>
  <si>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</si>
  <si>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</si>
  <si>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</si>
  <si>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</si>
  <si>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</si>
  <si>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</si>
  <si>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</si>
  <si>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</si>
  <si>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</si>
  <si>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</si>
  <si>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</si>
  <si>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</si>
  <si>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</si>
  <si>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</si>
  <si>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</si>
  <si>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</si>
  <si>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</si>
  <si>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</si>
  <si>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</si>
  <si>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</si>
  <si>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</si>
  <si>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</si>
  <si>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</si>
  <si>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</si>
  <si>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</si>
  <si>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</si>
  <si>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</si>
  <si>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</si>
  <si>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</si>
  <si>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</si>
  <si>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</si>
  <si>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</si>
  <si>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</si>
  <si>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</si>
  <si>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</si>
  <si>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</si>
  <si>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</si>
  <si>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</si>
  <si>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</si>
  <si>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</si>
  <si>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</si>
  <si>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</si>
  <si>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</si>
  <si>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</si>
  <si>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</si>
  <si>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</si>
  <si>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</si>
  <si>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</si>
  <si>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</si>
  <si>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</si>
  <si>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</si>
  <si>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</si>
  <si>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</si>
  <si>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</si>
  <si>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</si>
  <si>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</si>
  <si>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</si>
  <si>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</si>
  <si>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</si>
  <si>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</si>
  <si>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</si>
  <si>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</si>
  <si>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</si>
  <si>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</si>
  <si>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</si>
  <si>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</si>
  <si>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</si>
  <si>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</si>
  <si>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</si>
  <si>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</si>
  <si>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</si>
  <si>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</si>
  <si>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</si>
  <si>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</si>
  <si>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</si>
  <si>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</si>
  <si>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</si>
  <si>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</si>
  <si>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</si>
  <si>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</si>
  <si>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</si>
  <si>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</si>
  <si>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</si>
  <si>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</si>
  <si>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</si>
  <si>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</si>
  <si>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</si>
  <si>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</si>
  <si>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</si>
  <si>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</si>
  <si>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</si>
  <si>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</si>
  <si>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</si>
  <si>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</si>
  <si>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</si>
  <si>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</si>
  <si>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</si>
  <si>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</si>
  <si>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</si>
  <si>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</si>
  <si>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</si>
  <si>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</si>
  <si>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</si>
  <si>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</si>
  <si>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</si>
  <si>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</si>
  <si>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</si>
  <si>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</si>
  <si>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</si>
  <si>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</si>
  <si>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</si>
  <si>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</si>
  <si>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</si>
  <si>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</si>
  <si>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</si>
  <si>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</si>
  <si>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</si>
  <si>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</si>
  <si>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</si>
  <si>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</si>
  <si>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</si>
  <si>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</si>
  <si>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</si>
  <si>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</si>
  <si>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</si>
  <si>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</si>
  <si>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</si>
  <si>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</si>
  <si>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</si>
  <si>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</si>
  <si>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</si>
  <si>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</si>
  <si>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</si>
  <si>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</si>
  <si>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</si>
  <si>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</si>
  <si>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</si>
  <si>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</si>
  <si>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</si>
  <si>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</si>
  <si>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</si>
  <si>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</si>
  <si>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</si>
  <si>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</si>
  <si>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</si>
  <si>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</si>
  <si>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</si>
  <si>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</si>
  <si>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</si>
  <si>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</si>
  <si>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</si>
  <si>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</si>
  <si>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</si>
  <si>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</si>
  <si>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</si>
  <si>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</si>
  <si>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</si>
  <si>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</si>
  <si>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</si>
  <si>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</si>
  <si>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</si>
  <si>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</si>
  <si>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</si>
  <si>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</si>
  <si>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</si>
  <si>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</si>
  <si>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</si>
  <si>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</si>
  <si>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</si>
  <si>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</si>
  <si>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</si>
  <si>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</si>
  <si>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</si>
  <si>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</si>
  <si>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</si>
  <si>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</si>
  <si>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</si>
  <si>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</si>
  <si>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</si>
  <si>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</si>
  <si>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</si>
  <si>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</si>
  <si>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</si>
  <si>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</si>
  <si>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</si>
  <si>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</si>
  <si>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</si>
  <si>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</si>
  <si>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</si>
  <si>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</si>
  <si>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</si>
  <si>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</si>
  <si>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</si>
  <si>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</si>
  <si>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</si>
  <si>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</si>
  <si>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</si>
  <si>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</si>
  <si>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</si>
  <si>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</si>
  <si>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</si>
  <si>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</si>
  <si>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</si>
  <si>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</si>
  <si>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</si>
  <si>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</si>
  <si>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</si>
  <si>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</si>
  <si>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</si>
  <si>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</si>
  <si>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</si>
  <si>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</si>
  <si>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</si>
  <si>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</si>
  <si>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</si>
  <si>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</si>
  <si>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</si>
  <si>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</si>
  <si>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</si>
  <si>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</si>
  <si>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</si>
  <si>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</si>
  <si>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</si>
  <si>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</si>
  <si>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</si>
  <si>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</si>
  <si>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</si>
  <si>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</si>
  <si>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</si>
  <si>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</si>
  <si>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</si>
  <si>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</si>
  <si>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</si>
  <si>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</si>
  <si>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</si>
  <si>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</si>
  <si>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</si>
  <si>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</si>
  <si>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</si>
  <si>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</si>
  <si>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</si>
  <si>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</si>
  <si>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</si>
  <si>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</si>
  <si>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</si>
  <si>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</si>
  <si>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</si>
  <si>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</si>
  <si>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</si>
  <si>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</si>
  <si>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</si>
  <si>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</si>
  <si>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</si>
  <si>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</si>
  <si>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</si>
  <si>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</si>
  <si>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</si>
  <si>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</si>
  <si>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</si>
  <si>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</si>
  <si>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</si>
  <si>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</si>
  <si>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</si>
  <si>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</si>
  <si>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</si>
  <si>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</si>
  <si>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</si>
  <si>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</si>
  <si>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</si>
  <si>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</si>
  <si>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</si>
  <si>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</si>
  <si>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</si>
  <si>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</si>
  <si>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</si>
  <si>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</si>
  <si>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</si>
  <si>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</si>
  <si>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</si>
  <si>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</si>
  <si>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</si>
  <si>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</si>
  <si>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</si>
  <si>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</si>
  <si>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</si>
  <si>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</si>
  <si>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</si>
  <si>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</si>
  <si>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</si>
  <si>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</si>
  <si>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</si>
  <si>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</si>
  <si>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</si>
  <si>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</si>
  <si>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</si>
  <si>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</si>
  <si>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</si>
  <si>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</si>
  <si>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</si>
  <si>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</si>
  <si>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</si>
  <si>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</si>
  <si>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</si>
  <si>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</si>
  <si>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</si>
  <si>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</si>
  <si>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</si>
  <si>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</si>
  <si>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</si>
  <si>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</si>
  <si>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</si>
  <si>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</si>
  <si>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</si>
  <si>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</si>
  <si>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</si>
  <si>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</si>
  <si>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</si>
  <si>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</si>
  <si>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</si>
  <si>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</si>
  <si>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</si>
  <si>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</si>
  <si>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</si>
  <si>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</si>
  <si>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</si>
  <si>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</si>
  <si>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</si>
  <si>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</si>
  <si>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</si>
  <si>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</si>
  <si>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</si>
  <si>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</si>
  <si>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</si>
  <si>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</si>
  <si>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</si>
  <si>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</si>
  <si>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</si>
  <si>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</si>
  <si>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</si>
  <si>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</si>
  <si>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</si>
  <si>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</si>
  <si>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</si>
  <si>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</si>
  <si>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</si>
  <si>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</si>
  <si>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</si>
  <si>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</si>
  <si>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</si>
  <si>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</si>
  <si>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</si>
  <si>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</si>
  <si>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</si>
  <si>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</si>
  <si>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</si>
  <si>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</si>
  <si>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</si>
  <si>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</si>
  <si>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</si>
  <si>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</si>
  <si>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</si>
  <si>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</si>
  <si>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</si>
  <si>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</si>
  <si>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</si>
  <si>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</si>
  <si>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</si>
  <si>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</si>
  <si>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</si>
  <si>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</si>
  <si>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</si>
  <si>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</si>
  <si>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</si>
  <si>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</si>
  <si>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</si>
  <si>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</si>
  <si>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</si>
  <si>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</si>
  <si>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</si>
  <si>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</si>
  <si>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</si>
  <si>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</si>
  <si>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</si>
  <si>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</si>
  <si>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</si>
  <si>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</si>
  <si>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</si>
  <si>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</si>
  <si>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</si>
  <si>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</si>
  <si>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</si>
  <si>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</si>
  <si>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</si>
  <si>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</si>
  <si>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</si>
  <si>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</si>
  <si>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</si>
  <si>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</si>
  <si>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</si>
  <si>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</si>
  <si>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</si>
  <si>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</si>
  <si>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</si>
  <si>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</si>
  <si>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</si>
  <si>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</si>
  <si>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</si>
  <si>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</si>
  <si>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</si>
  <si>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</si>
  <si>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</si>
  <si>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</si>
  <si>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</si>
  <si>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</si>
  <si>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</si>
  <si>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</si>
  <si>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</si>
  <si>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</si>
  <si>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</si>
  <si>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</si>
  <si>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</si>
  <si>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</si>
  <si>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</si>
  <si>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</si>
  <si>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</si>
  <si>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</si>
  <si>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</si>
  <si>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</si>
  <si>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</si>
  <si>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</si>
  <si>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</si>
  <si>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</si>
  <si>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</si>
  <si>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</si>
  <si>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</si>
  <si>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</si>
  <si>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</si>
  <si>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</si>
  <si>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</si>
  <si>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</si>
  <si>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</si>
  <si>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</si>
  <si>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</si>
  <si>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</si>
  <si>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</si>
  <si>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</si>
  <si>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</si>
  <si>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</si>
  <si>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</si>
  <si>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</si>
  <si>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</si>
  <si>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</si>
  <si>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</si>
  <si>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</si>
  <si>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</si>
  <si>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</si>
  <si>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</si>
  <si>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</si>
  <si>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</si>
  <si>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</si>
  <si>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</si>
  <si>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</si>
  <si>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</si>
  <si>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</si>
  <si>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</si>
  <si>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</si>
  <si>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</si>
  <si>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</si>
  <si>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</si>
  <si>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</si>
  <si>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</si>
  <si>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</si>
  <si>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</si>
  <si>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</si>
  <si>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</si>
  <si>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</si>
  <si>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</si>
  <si>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</si>
  <si>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</si>
  <si>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</si>
  <si>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</si>
  <si>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</si>
  <si>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</si>
  <si>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</si>
  <si>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</si>
  <si>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</si>
  <si>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</si>
  <si>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</si>
  <si>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</si>
  <si>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</si>
  <si>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</si>
  <si>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</si>
  <si>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</si>
  <si>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</si>
  <si>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</si>
  <si>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</si>
  <si>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</si>
  <si>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</si>
  <si>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</si>
  <si>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</si>
  <si>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</si>
  <si>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</si>
  <si>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</si>
  <si>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</si>
  <si>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</si>
  <si>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</si>
  <si>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</si>
  <si>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</si>
  <si>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</si>
  <si>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</si>
  <si>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</si>
  <si>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</si>
  <si>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</si>
  <si>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</si>
  <si>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</si>
  <si>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</si>
  <si>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</si>
  <si>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</si>
  <si>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</si>
  <si>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</si>
  <si>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</si>
  <si>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</si>
  <si>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</si>
  <si>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</si>
  <si>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</si>
  <si>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</si>
  <si>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</si>
  <si>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</si>
  <si>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</si>
  <si>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</si>
  <si>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</si>
  <si>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</si>
  <si>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</si>
  <si>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</si>
  <si>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</si>
  <si>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</si>
  <si>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</si>
  <si>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</si>
  <si>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</si>
  <si>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</si>
  <si>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</si>
  <si>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</si>
  <si>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</si>
  <si>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</si>
  <si>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</si>
  <si>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</si>
  <si>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</si>
  <si>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</si>
  <si>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</si>
  <si>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</si>
  <si>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</si>
  <si>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</si>
  <si>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</si>
  <si>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</si>
  <si>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</si>
  <si>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</si>
  <si>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</si>
  <si>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</si>
  <si>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</si>
  <si>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</si>
  <si>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</si>
  <si>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</si>
  <si>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</si>
  <si>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</si>
  <si>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</si>
  <si>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</si>
  <si>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</si>
  <si>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</si>
  <si>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</si>
  <si>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</si>
  <si>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</si>
  <si>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</si>
  <si>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</si>
  <si>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</si>
  <si>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</si>
  <si>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</si>
  <si>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</si>
  <si>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</si>
  <si>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</si>
  <si>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</si>
  <si>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</si>
  <si>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</si>
  <si>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</si>
  <si>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</si>
  <si>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</si>
  <si>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</si>
  <si>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</si>
  <si>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</si>
  <si>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</si>
  <si>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</si>
  <si>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</si>
  <si>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</si>
  <si>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</si>
  <si>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</si>
  <si>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</si>
  <si>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</si>
  <si>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</si>
  <si>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</si>
  <si>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</si>
  <si>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</si>
  <si>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</si>
  <si>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</si>
  <si>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</si>
  <si>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</si>
  <si>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</si>
  <si>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</si>
  <si>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</si>
  <si>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</si>
  <si>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</si>
  <si>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</si>
  <si>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</si>
  <si>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</si>
  <si>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</si>
  <si>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</si>
  <si>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</si>
  <si>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</si>
  <si>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</si>
  <si>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</si>
  <si>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</si>
  <si>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</si>
  <si>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</si>
  <si>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</si>
  <si>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</si>
  <si>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</si>
  <si>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</si>
  <si>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</si>
  <si>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</si>
  <si>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</si>
  <si>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</si>
  <si>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</si>
  <si>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</si>
  <si>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</si>
  <si>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</si>
  <si>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</si>
  <si>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</si>
  <si>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</si>
  <si>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</si>
  <si>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</si>
  <si>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</si>
  <si>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</si>
  <si>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</si>
  <si>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</si>
  <si>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</si>
  <si>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</si>
  <si>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</si>
  <si>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</si>
  <si>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</si>
  <si>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</si>
  <si>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</si>
  <si>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</si>
  <si>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</si>
  <si>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</si>
  <si>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</si>
  <si>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</si>
  <si>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</si>
  <si>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</si>
  <si>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</si>
  <si>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</si>
  <si>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</si>
  <si>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</si>
  <si>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</si>
  <si>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</si>
  <si>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</si>
  <si>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</si>
  <si>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</si>
  <si>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</si>
  <si>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</si>
  <si>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</si>
  <si>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</si>
  <si>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</si>
  <si>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</si>
  <si>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</si>
  <si>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</si>
  <si>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</si>
  <si>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</si>
  <si>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</si>
  <si>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</si>
  <si>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</si>
  <si>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</si>
  <si>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</si>
  <si>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</si>
  <si>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</si>
  <si>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</si>
  <si>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</si>
  <si>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</si>
  <si>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</si>
  <si>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</si>
  <si>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</si>
  <si>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</si>
  <si>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</si>
  <si>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</si>
  <si>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</si>
  <si>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</si>
  <si>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</si>
  <si>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</si>
  <si>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</si>
  <si>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</si>
  <si>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</si>
  <si>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</si>
  <si>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</si>
  <si>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</si>
  <si>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</si>
  <si>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</si>
  <si>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</si>
  <si>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</si>
  <si>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</si>
  <si>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</si>
  <si>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</si>
  <si>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</si>
  <si>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</si>
  <si>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</si>
  <si>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</si>
  <si>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</si>
  <si>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</si>
  <si>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</si>
  <si>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</si>
  <si>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</si>
  <si>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</si>
  <si>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</si>
  <si>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</si>
  <si>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</si>
  <si>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</si>
  <si>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</si>
  <si>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</si>
  <si>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</si>
  <si>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</si>
  <si>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</si>
  <si>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</si>
  <si>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</si>
  <si>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</si>
  <si>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</si>
  <si>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</si>
  <si>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</si>
  <si>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</si>
  <si>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</si>
  <si>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</si>
  <si>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</si>
  <si>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</si>
  <si>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</si>
  <si>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</si>
  <si>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</si>
  <si>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</si>
  <si>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</si>
  <si>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</si>
  <si>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</si>
  <si>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</si>
  <si>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</si>
  <si>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</si>
  <si>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</si>
  <si>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</si>
  <si>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</si>
  <si>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</si>
  <si>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</si>
  <si>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</si>
  <si>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</si>
  <si>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</si>
  <si>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</si>
  <si>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</si>
  <si>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</si>
  <si>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</si>
  <si>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</si>
  <si>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</si>
  <si>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</si>
  <si>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</si>
  <si>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</si>
  <si>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</si>
  <si>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</si>
  <si>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</si>
  <si>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</si>
  <si>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</si>
  <si>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</si>
  <si>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</si>
  <si>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</si>
  <si>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</si>
  <si>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</si>
  <si>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</si>
  <si>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</si>
  <si>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</si>
  <si>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</si>
  <si>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</si>
  <si>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</si>
  <si>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</si>
  <si>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</si>
  <si>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</si>
  <si>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</si>
  <si>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</si>
  <si>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</si>
  <si>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</si>
  <si>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</si>
  <si>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</si>
  <si>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</si>
  <si>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</si>
  <si>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</si>
  <si>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</si>
  <si>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</si>
  <si>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</si>
  <si>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</si>
  <si>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</si>
  <si>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</si>
  <si>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</si>
  <si>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</si>
  <si>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</si>
  <si>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</si>
  <si>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</si>
  <si>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</si>
  <si>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</si>
  <si>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</si>
  <si>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</si>
  <si>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</si>
  <si>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</si>
  <si>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</si>
  <si>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</si>
  <si>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</si>
  <si>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</si>
  <si>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</si>
  <si>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</si>
  <si>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</si>
  <si>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</si>
  <si>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</si>
  <si>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</si>
  <si>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</si>
  <si>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</si>
  <si>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</si>
  <si>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</si>
  <si>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</si>
  <si>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</si>
  <si>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</si>
  <si>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</si>
  <si>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</si>
  <si>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</si>
  <si>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</si>
  <si>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</si>
  <si>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</si>
  <si>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</si>
  <si>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</si>
  <si>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</si>
  <si>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</si>
  <si>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</si>
  <si>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</si>
  <si>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</si>
  <si>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</si>
  <si>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</si>
  <si>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</si>
  <si>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</si>
  <si>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</si>
  <si>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</si>
  <si>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</si>
  <si>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</si>
  <si>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</si>
  <si>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</si>
  <si>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</si>
  <si>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</si>
  <si>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</si>
  <si>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</si>
  <si>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</si>
  <si>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</si>
  <si>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</si>
  <si>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</si>
  <si>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</si>
  <si>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</si>
  <si>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</si>
  <si>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</si>
  <si>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</si>
  <si>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</si>
  <si>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</si>
  <si>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</si>
  <si>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</si>
  <si>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</si>
  <si>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</si>
  <si>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</si>
  <si>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</si>
  <si>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</si>
  <si>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</si>
  <si>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</si>
  <si>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</si>
  <si>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</si>
  <si>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</si>
  <si>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</si>
  <si>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</si>
  <si>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</si>
  <si>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</si>
  <si>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</si>
  <si>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</si>
  <si>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</si>
  <si>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</si>
  <si>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</si>
  <si>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</si>
  <si>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</si>
  <si>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</si>
  <si>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</si>
  <si>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</si>
  <si>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</si>
  <si>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</si>
  <si>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</si>
  <si>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</si>
  <si>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</si>
  <si>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</si>
  <si>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</si>
  <si>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</si>
  <si>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</si>
  <si>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</si>
  <si>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</si>
  <si>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</si>
  <si>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</si>
  <si>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</si>
  <si>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</si>
  <si>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</si>
  <si>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</si>
  <si>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</si>
  <si>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</si>
  <si>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</si>
  <si>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</si>
  <si>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</si>
  <si>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</si>
  <si>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</si>
  <si>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</si>
  <si>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</si>
  <si>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</si>
  <si>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</si>
  <si>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</si>
  <si>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</si>
  <si>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</si>
  <si>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</si>
  <si>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</si>
  <si>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</si>
  <si>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</si>
  <si>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</si>
  <si>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</si>
  <si>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</si>
  <si>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</si>
  <si>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</si>
  <si>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</si>
  <si>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</si>
  <si>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</si>
  <si>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</si>
  <si>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</si>
  <si>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</si>
  <si>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</si>
  <si>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</si>
  <si>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</si>
  <si>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</si>
  <si>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</si>
  <si>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</si>
  <si>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</si>
  <si>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</si>
  <si>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</si>
  <si>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</si>
  <si>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</si>
  <si>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</si>
  <si>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</si>
  <si>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</si>
  <si>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</si>
  <si>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</si>
  <si>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</si>
  <si>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</si>
  <si>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</si>
  <si>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</si>
  <si>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</si>
  <si>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</si>
  <si>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</si>
  <si>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</si>
  <si>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</si>
  <si>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</si>
  <si>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</si>
  <si>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</si>
  <si>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</si>
  <si>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</si>
  <si>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</si>
  <si>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</si>
  <si>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</si>
  <si>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</si>
  <si>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</si>
  <si>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</si>
  <si>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</si>
  <si>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</si>
  <si>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</si>
  <si>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</si>
  <si>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</si>
  <si>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</si>
  <si>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</si>
  <si>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</si>
  <si>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</si>
  <si>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</si>
  <si>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</si>
  <si>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</si>
  <si>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</si>
  <si>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</si>
  <si>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</si>
  <si>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</si>
  <si>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</si>
  <si>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</si>
  <si>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</si>
  <si>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</si>
  <si>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</si>
  <si>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</si>
  <si>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</si>
  <si>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</si>
  <si>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</si>
  <si>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</si>
  <si>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</si>
  <si>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</si>
  <si>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</si>
  <si>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</si>
  <si>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</si>
  <si>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</si>
  <si>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</si>
  <si>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</si>
  <si>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</si>
  <si>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</si>
  <si>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</si>
  <si>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</si>
  <si>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</si>
  <si>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</si>
  <si>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</si>
  <si>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</si>
  <si>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</si>
  <si>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</si>
  <si>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</si>
  <si>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</si>
  <si>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</si>
  <si>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</si>
  <si>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</si>
  <si>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</si>
  <si>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</si>
  <si>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</si>
  <si>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</si>
  <si>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</si>
  <si>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</si>
  <si>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</si>
  <si>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</si>
  <si>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</si>
  <si>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</si>
  <si>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</si>
  <si>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</si>
  <si>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</si>
  <si>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</si>
  <si>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</si>
  <si>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</si>
  <si>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</si>
  <si>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</si>
  <si>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</si>
  <si>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</si>
  <si>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</si>
  <si>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</si>
  <si>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</si>
  <si>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</si>
  <si>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</si>
  <si>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</si>
  <si>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</si>
  <si>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</si>
  <si>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</si>
  <si>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</si>
  <si>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</si>
  <si>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</si>
  <si>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</si>
  <si>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</si>
  <si>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</si>
  <si>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</si>
  <si>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</si>
  <si>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</si>
  <si>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</si>
  <si>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</si>
  <si>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</si>
  <si>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</si>
  <si>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</si>
  <si>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</si>
  <si>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</si>
  <si>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</si>
  <si>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</si>
  <si>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</si>
  <si>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</si>
  <si>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</si>
  <si>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</si>
  <si>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</si>
  <si>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</si>
  <si>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</si>
  <si>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</si>
  <si>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</si>
  <si>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</si>
  <si>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</si>
  <si>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</si>
  <si>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</si>
  <si>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</si>
  <si>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</si>
  <si>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</si>
  <si>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</si>
  <si>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</si>
  <si>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</si>
  <si>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</si>
  <si>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</si>
  <si>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</si>
  <si>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</si>
  <si>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</si>
  <si>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</si>
  <si>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</si>
  <si>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</si>
  <si>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</si>
  <si>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</si>
  <si>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</si>
  <si>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</si>
  <si>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</si>
  <si>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</si>
  <si>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</si>
  <si>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</si>
  <si>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</si>
  <si>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</si>
  <si>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</si>
  <si>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</si>
  <si>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</si>
  <si>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</si>
  <si>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</si>
  <si>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</si>
  <si>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</si>
  <si>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</si>
  <si>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</si>
  <si>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</si>
  <si>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</si>
  <si>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</si>
  <si>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</si>
  <si>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</si>
  <si>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</si>
  <si>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</si>
  <si>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</si>
  <si>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</si>
  <si>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</si>
  <si>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</si>
  <si>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</si>
  <si>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</si>
  <si>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</si>
  <si>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</si>
  <si>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</si>
  <si>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</si>
  <si>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</si>
  <si>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</si>
  <si>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</si>
  <si>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</si>
  <si>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</si>
  <si>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</si>
  <si>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</si>
  <si>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</si>
  <si>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</si>
  <si>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</si>
  <si>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</si>
  <si>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</si>
  <si>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</si>
  <si>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</si>
  <si>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</si>
  <si>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</si>
  <si>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</si>
  <si>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</si>
  <si>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</si>
  <si>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</si>
  <si>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</si>
  <si>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</si>
  <si>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</si>
  <si>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</si>
  <si>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</si>
  <si>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</si>
  <si>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</si>
  <si>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</si>
  <si>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</si>
  <si>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</si>
  <si>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</si>
  <si>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</si>
  <si>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</si>
  <si>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</si>
  <si>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</si>
  <si>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</si>
  <si>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</si>
  <si>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</si>
  <si>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</si>
  <si>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</si>
  <si>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</si>
  <si>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</si>
  <si>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</si>
  <si>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</si>
  <si>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</si>
  <si>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</si>
  <si>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</si>
  <si>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</si>
  <si>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</si>
  <si>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</si>
  <si>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</si>
  <si>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</si>
  <si>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</si>
  <si>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</si>
  <si>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</si>
  <si>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</si>
  <si>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</si>
  <si>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</si>
  <si>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</si>
  <si>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</si>
  <si>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</si>
  <si>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</si>
  <si>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</si>
  <si>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</si>
  <si>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</si>
  <si>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</si>
  <si>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</si>
  <si>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</si>
  <si>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</si>
  <si>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</si>
  <si>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</si>
  <si>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</si>
  <si>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</si>
  <si>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</si>
  <si>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</si>
  <si>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</si>
  <si>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</si>
  <si>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</si>
  <si>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</si>
  <si>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</si>
  <si>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</si>
  <si>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</si>
  <si>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</si>
  <si>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</si>
  <si>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</si>
  <si>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</si>
  <si>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</si>
  <si>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</si>
  <si>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</si>
  <si>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</si>
  <si>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</si>
  <si>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</si>
  <si>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</si>
  <si>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</si>
  <si>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</si>
  <si>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</si>
  <si>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</si>
  <si>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</si>
  <si>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</si>
  <si>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</si>
  <si>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</si>
  <si>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</si>
  <si>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</si>
  <si>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</si>
  <si>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</si>
  <si>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</si>
  <si>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</si>
  <si>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</si>
  <si>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</si>
  <si>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</si>
  <si>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</si>
  <si>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</si>
  <si>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</si>
  <si>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</si>
  <si>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</si>
  <si>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</si>
  <si>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</si>
  <si>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</si>
  <si>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</si>
  <si>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</si>
  <si>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</si>
  <si>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</si>
  <si>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</si>
  <si>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</si>
  <si>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</si>
  <si>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</si>
  <si>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</si>
  <si>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</si>
  <si>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</si>
  <si>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</si>
  <si>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</si>
  <si>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</si>
  <si>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</si>
  <si>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</si>
  <si>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</si>
  <si>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</si>
  <si>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</si>
  <si>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</si>
  <si>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</si>
  <si>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</si>
  <si>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</si>
  <si>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</si>
  <si>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</si>
  <si>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</si>
  <si>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</si>
  <si>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</si>
  <si>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</si>
  <si>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</si>
  <si>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</si>
  <si>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</si>
  <si>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</si>
  <si>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</si>
  <si>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</si>
  <si>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</si>
  <si>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</si>
  <si>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</si>
  <si>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</si>
  <si>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</si>
  <si>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</si>
  <si>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</si>
  <si>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</si>
  <si>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</si>
  <si>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</si>
  <si>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</si>
  <si>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</si>
  <si>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</si>
  <si>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</si>
  <si>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</si>
  <si>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</si>
  <si>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</si>
  <si>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</si>
  <si>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</si>
  <si>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</si>
  <si>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</si>
  <si>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</si>
  <si>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</si>
  <si>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</si>
  <si>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</si>
  <si>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</si>
  <si>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</si>
  <si>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</si>
  <si>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</si>
  <si>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</si>
  <si>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</si>
  <si>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</si>
  <si>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</si>
  <si>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</si>
  <si>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</si>
  <si>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</si>
  <si>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</si>
  <si>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</si>
  <si>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</si>
  <si>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</si>
  <si>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</si>
  <si>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</si>
  <si>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</si>
  <si>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</si>
  <si>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</si>
  <si>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</si>
  <si>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</si>
  <si>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</si>
  <si>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</si>
  <si>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</si>
  <si>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</si>
  <si>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</si>
  <si>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</si>
  <si>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</si>
  <si>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</si>
  <si>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</si>
  <si>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</si>
  <si>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</si>
  <si>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</si>
  <si>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</si>
  <si>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</si>
  <si>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</si>
  <si>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</si>
  <si>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</si>
  <si>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</si>
  <si>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</si>
  <si>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</si>
  <si>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</si>
  <si>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</si>
  <si>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</si>
  <si>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</si>
  <si>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</si>
  <si>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</si>
  <si>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</si>
  <si>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</si>
  <si>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</si>
  <si>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</si>
  <si>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</si>
  <si>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</si>
  <si>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</si>
  <si>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</si>
  <si>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</si>
  <si>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</si>
  <si>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</si>
  <si>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</si>
  <si>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</si>
  <si>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</si>
  <si>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</si>
  <si>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</si>
  <si>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</si>
  <si>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</si>
  <si>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</si>
  <si>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</si>
  <si>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</si>
  <si>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</si>
  <si>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</si>
  <si>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</si>
  <si>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</si>
  <si>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</si>
  <si>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</si>
  <si>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</si>
  <si>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</si>
  <si>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</si>
  <si>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</si>
  <si>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</si>
  <si>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</si>
  <si>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</si>
  <si>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</si>
  <si>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</si>
  <si>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</si>
  <si>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</si>
  <si>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</si>
  <si>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</si>
  <si>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</si>
  <si>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</si>
  <si>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</si>
  <si>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</si>
  <si>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</si>
  <si>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</si>
  <si>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</si>
  <si>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</si>
  <si>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</si>
  <si>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</si>
  <si>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</si>
  <si>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</si>
  <si>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</si>
  <si>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</si>
  <si>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</si>
  <si>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</si>
  <si>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</si>
  <si>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</si>
  <si>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</si>
  <si>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</si>
  <si>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</si>
  <si>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</si>
  <si>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</si>
  <si>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</si>
  <si>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</si>
  <si>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</si>
  <si>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</si>
  <si>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</si>
  <si>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</si>
  <si>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</si>
  <si>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</si>
  <si>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</si>
  <si>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</si>
  <si>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</si>
  <si>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</si>
  <si>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</si>
  <si>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</si>
  <si>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</si>
  <si>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</si>
  <si>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</si>
  <si>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</si>
  <si>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</si>
  <si>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</si>
  <si>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</si>
  <si>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</si>
  <si>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</si>
  <si>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</si>
  <si>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</si>
  <si>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</si>
  <si>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</si>
  <si>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</si>
  <si>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</si>
  <si>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</si>
  <si>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</si>
  <si>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</si>
  <si>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</si>
  <si>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</si>
  <si>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</si>
  <si>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</si>
  <si>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</si>
  <si>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</si>
  <si>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</si>
  <si>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</si>
  <si>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</si>
  <si>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</si>
  <si>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</si>
  <si>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</si>
  <si>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</si>
  <si>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</si>
  <si>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</si>
  <si>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</si>
  <si>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</si>
  <si>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</si>
  <si>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</si>
  <si>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</si>
  <si>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</si>
  <si>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</si>
  <si>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</si>
  <si>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</si>
  <si>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</si>
  <si>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</si>
  <si>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</si>
  <si>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</si>
  <si>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</si>
  <si>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</si>
  <si>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</si>
  <si>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</si>
  <si>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</si>
  <si>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</si>
  <si>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</si>
  <si>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</si>
  <si>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</si>
  <si>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</si>
  <si>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</si>
  <si>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</si>
  <si>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</si>
  <si>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</si>
  <si>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</si>
  <si>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</si>
  <si>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</si>
  <si>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</si>
  <si>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</si>
  <si>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</si>
  <si>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</si>
  <si>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</si>
  <si>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</si>
  <si>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</si>
  <si>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</si>
  <si>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</si>
  <si>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</si>
  <si>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</si>
  <si>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</si>
  <si>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</si>
  <si>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</si>
  <si>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</si>
  <si>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</si>
  <si>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</si>
  <si>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</si>
  <si>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</si>
  <si>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</si>
  <si>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</si>
  <si>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</si>
  <si>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</si>
  <si>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</si>
  <si>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</si>
  <si>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</si>
  <si>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</si>
  <si>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</si>
  <si>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</si>
  <si>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</si>
  <si>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</si>
  <si>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</si>
  <si>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</si>
  <si>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</si>
  <si>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</si>
  <si>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</si>
  <si>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</si>
  <si>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</si>
  <si>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</si>
  <si>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</si>
  <si>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</si>
  <si>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</si>
  <si>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</si>
  <si>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</si>
  <si>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</si>
  <si>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</si>
  <si>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</si>
  <si>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</si>
  <si>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</si>
  <si>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</si>
  <si>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</si>
  <si>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</si>
  <si>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</si>
  <si>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</si>
  <si>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</si>
  <si>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</si>
  <si>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</si>
  <si>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</si>
  <si>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</si>
  <si>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</si>
  <si>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</si>
  <si>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</si>
  <si>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</si>
  <si>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</si>
  <si>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</si>
  <si>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</si>
  <si>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</si>
  <si>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</si>
  <si>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</si>
  <si>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</si>
  <si>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</si>
  <si>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</si>
  <si>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</si>
  <si>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</si>
  <si>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</si>
  <si>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</si>
  <si>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</si>
  <si>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</si>
  <si>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</si>
  <si>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</si>
  <si>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</si>
  <si>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</si>
  <si>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</si>
  <si>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</si>
  <si>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</si>
  <si>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</si>
  <si>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</si>
  <si>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</si>
  <si>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</si>
  <si>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</si>
  <si>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</si>
  <si>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</si>
  <si>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</si>
  <si>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</si>
  <si>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</si>
  <si>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</si>
  <si>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</si>
  <si>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</si>
  <si>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</si>
  <si>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</si>
  <si>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</si>
  <si>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</si>
  <si>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</si>
  <si>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</si>
  <si>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</si>
  <si>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</si>
  <si>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</si>
  <si>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</si>
  <si>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</si>
  <si>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</si>
  <si>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</si>
  <si>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</si>
  <si>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</si>
  <si>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</si>
  <si>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</si>
  <si>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</si>
  <si>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</si>
  <si>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</si>
  <si>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</si>
  <si>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</si>
  <si>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</si>
  <si>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</si>
  <si>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</si>
  <si>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</si>
  <si>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</si>
  <si>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</si>
  <si>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</si>
  <si>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</si>
  <si>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</si>
  <si>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</si>
  <si>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</si>
  <si>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</si>
  <si>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</si>
  <si>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</si>
  <si>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</si>
  <si>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</si>
  <si>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</si>
  <si>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</si>
  <si>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</si>
  <si>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</si>
  <si>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</si>
  <si>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</si>
  <si>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</si>
  <si>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</si>
  <si>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</si>
  <si>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</si>
  <si>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</si>
  <si>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</si>
  <si>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</si>
  <si>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</si>
  <si>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</si>
  <si>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</si>
  <si>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</si>
  <si>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</si>
  <si>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</si>
  <si>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</si>
  <si>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</si>
  <si>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</si>
  <si>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</si>
  <si>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</si>
  <si>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</si>
  <si>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</si>
  <si>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</si>
  <si>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</si>
  <si>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</si>
  <si>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</si>
  <si>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</si>
  <si>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</si>
  <si>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</si>
  <si>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</si>
  <si>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</si>
  <si>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</si>
  <si>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</si>
  <si>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</si>
  <si>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</si>
  <si>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</si>
  <si>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</si>
  <si>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</si>
  <si>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</si>
  <si>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</si>
  <si>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</si>
  <si>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</si>
  <si>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</si>
  <si>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</si>
  <si>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</si>
  <si>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</si>
  <si>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</si>
  <si>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</si>
  <si>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</si>
  <si>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</si>
  <si>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</si>
  <si>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</si>
  <si>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</si>
  <si>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</si>
  <si>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</si>
  <si>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</si>
  <si>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</si>
  <si>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</si>
  <si>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</si>
  <si>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</si>
  <si>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</si>
  <si>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</si>
  <si>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</si>
  <si>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</si>
  <si>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</si>
  <si>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</si>
  <si>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</si>
  <si>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</si>
  <si>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</si>
  <si>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</si>
  <si>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</si>
  <si>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</si>
  <si>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</si>
  <si>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</si>
  <si>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</si>
  <si>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</si>
  <si>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</si>
  <si>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</si>
  <si>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</si>
  <si>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</si>
  <si>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</si>
  <si>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</si>
  <si>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</si>
  <si>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</si>
  <si>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</si>
  <si>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</si>
  <si>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</si>
  <si>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</si>
  <si>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</si>
  <si>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</si>
  <si>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</si>
  <si>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</si>
  <si>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</si>
  <si>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</si>
  <si>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</si>
  <si>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</si>
  <si>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</si>
  <si>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</si>
  <si>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</si>
  <si>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</si>
  <si>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</si>
  <si>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</si>
  <si>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</si>
  <si>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</si>
  <si>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</si>
  <si>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</si>
  <si>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</si>
  <si>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</si>
  <si>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</si>
  <si>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</si>
  <si>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</si>
  <si>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</si>
  <si>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</si>
  <si>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</si>
  <si>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</si>
  <si>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</si>
  <si>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</si>
  <si>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</si>
  <si>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</si>
  <si>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</si>
  <si>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</si>
  <si>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</si>
  <si>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</si>
  <si>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</si>
  <si>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</si>
  <si>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</si>
  <si>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</si>
  <si>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</si>
  <si>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</si>
  <si>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</si>
  <si>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</si>
  <si>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</si>
  <si>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</si>
  <si>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</si>
  <si>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</si>
  <si>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</si>
  <si>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</si>
  <si>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</si>
  <si>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</si>
  <si>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</si>
  <si>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</si>
  <si>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</si>
  <si>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</si>
  <si>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</si>
  <si>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</si>
  <si>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</si>
  <si>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</si>
  <si>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</si>
  <si>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</si>
  <si>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</si>
  <si>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</si>
  <si>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</si>
  <si>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</si>
  <si>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</si>
  <si>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</si>
  <si>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</si>
  <si>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</si>
  <si>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</si>
  <si>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</si>
  <si>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</si>
  <si>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</si>
  <si>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</si>
  <si>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</si>
  <si>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</si>
  <si>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</si>
  <si>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</si>
  <si>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</si>
  <si>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</si>
  <si>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</si>
  <si>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</si>
  <si>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</si>
  <si>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</si>
  <si>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</si>
  <si>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</si>
  <si>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</si>
  <si>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</si>
  <si>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</si>
  <si>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</si>
  <si>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</si>
  <si>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</si>
  <si>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</si>
  <si>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</si>
  <si>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</si>
  <si>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</si>
  <si>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</si>
  <si>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</si>
  <si>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</si>
  <si>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</si>
  <si>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</si>
  <si>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</si>
  <si>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</si>
  <si>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</si>
  <si>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</si>
  <si>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</si>
  <si>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</si>
  <si>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</si>
  <si>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</si>
  <si>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</si>
  <si>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</si>
  <si>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</si>
  <si>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</si>
  <si>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</si>
  <si>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</si>
  <si>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</si>
  <si>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</si>
  <si>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</si>
  <si>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</si>
  <si>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</si>
  <si>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</si>
  <si>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</si>
  <si>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</si>
  <si>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</si>
  <si>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</si>
  <si>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</si>
  <si>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</si>
  <si>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</si>
  <si>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</si>
  <si>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</si>
  <si>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</si>
  <si>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</si>
  <si>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</si>
  <si>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</si>
  <si>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</si>
  <si>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</si>
  <si>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</si>
  <si>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</si>
  <si>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</si>
  <si>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</si>
  <si>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</si>
  <si>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</si>
  <si>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</si>
  <si>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</si>
  <si>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</si>
  <si>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</si>
  <si>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</si>
  <si>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</si>
  <si>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</si>
  <si>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</si>
  <si>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</si>
  <si>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</si>
  <si>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</si>
  <si>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</si>
  <si>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</si>
  <si>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</si>
  <si>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</si>
  <si>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</si>
  <si>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</si>
  <si>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</si>
  <si>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</si>
  <si>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</si>
  <si>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</si>
  <si>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</si>
  <si>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</si>
  <si>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</si>
  <si>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</si>
  <si>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</si>
  <si>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</si>
  <si>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</si>
  <si>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</si>
  <si>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</si>
  <si>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</si>
  <si>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</si>
  <si>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</si>
  <si>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</si>
  <si>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</si>
  <si>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</si>
  <si>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</si>
  <si>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</si>
  <si>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</si>
  <si>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</si>
  <si>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</si>
  <si>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</si>
  <si>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</si>
  <si>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</si>
  <si>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</si>
  <si>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</si>
  <si>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</si>
  <si>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</si>
  <si>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</si>
  <si>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</si>
  <si>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</si>
  <si>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</si>
  <si>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</si>
  <si>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</si>
  <si>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</si>
  <si>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</si>
  <si>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</si>
  <si>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</si>
  <si>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</si>
  <si>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</si>
  <si>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</si>
  <si>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</si>
  <si>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</si>
  <si>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</si>
  <si>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</si>
  <si>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</si>
  <si>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</si>
  <si>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</si>
  <si>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</si>
  <si>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</si>
  <si>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</si>
  <si>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</si>
  <si>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</si>
  <si>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</si>
  <si>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</si>
  <si>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</si>
  <si>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</si>
  <si>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</si>
  <si>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</si>
  <si>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</si>
  <si>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</si>
  <si>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</si>
  <si>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</si>
  <si>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</si>
  <si>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</si>
  <si>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</si>
  <si>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</si>
  <si>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</si>
  <si>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</si>
  <si>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</si>
  <si>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</si>
  <si>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</si>
  <si>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</si>
  <si>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</si>
  <si>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</si>
  <si>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</si>
  <si>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</si>
  <si>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</si>
  <si>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</si>
  <si>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</si>
  <si>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</si>
  <si>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</si>
  <si>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</si>
  <si>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</si>
  <si>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</si>
  <si>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</si>
  <si>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</si>
  <si>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</si>
  <si>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</si>
  <si>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</si>
  <si>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</si>
  <si>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</si>
  <si>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</si>
  <si>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</si>
  <si>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</si>
  <si>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</si>
  <si>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</si>
  <si>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</si>
  <si>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</si>
  <si>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</si>
  <si>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</si>
  <si>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</si>
  <si>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</si>
  <si>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</si>
  <si>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</si>
  <si>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</si>
  <si>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</si>
  <si>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</si>
  <si>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</si>
  <si>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</si>
  <si>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</si>
  <si>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</si>
  <si>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</si>
  <si>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</si>
  <si>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</si>
  <si>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</si>
  <si>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</si>
  <si>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</si>
  <si>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</si>
  <si>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</si>
  <si>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</si>
  <si>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</si>
  <si>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</si>
  <si>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</si>
  <si>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</si>
  <si>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</si>
  <si>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</si>
  <si>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</si>
  <si>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</si>
  <si>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</si>
  <si>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</si>
  <si>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</si>
  <si>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</si>
  <si>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</si>
  <si>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</si>
  <si>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</si>
  <si>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</si>
  <si>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</si>
  <si>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</si>
  <si>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</si>
  <si>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</si>
  <si>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</si>
  <si>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</si>
  <si>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</si>
  <si>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</si>
  <si>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</si>
  <si>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</si>
  <si>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</si>
  <si>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</si>
  <si>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</si>
  <si>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</si>
  <si>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</si>
  <si>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</si>
  <si>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</si>
  <si>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</si>
  <si>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</si>
  <si>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</si>
  <si>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</si>
  <si>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</si>
  <si>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</si>
  <si>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</si>
  <si>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</si>
  <si>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</si>
  <si>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</si>
  <si>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</si>
  <si>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</si>
  <si>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</si>
  <si>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</si>
  <si>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</si>
  <si>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</si>
  <si>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</si>
  <si>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</si>
  <si>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</si>
  <si>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</si>
  <si>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</si>
  <si>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</si>
  <si>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</si>
  <si>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</si>
  <si>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</si>
  <si>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</si>
  <si>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</si>
  <si>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</si>
  <si>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</si>
  <si>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</si>
  <si>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</si>
  <si>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</si>
  <si>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</si>
  <si>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</si>
  <si>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</si>
  <si>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</si>
  <si>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</si>
  <si>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</si>
  <si>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</si>
  <si>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</si>
  <si>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</si>
  <si>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</si>
  <si>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</si>
  <si>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</si>
  <si>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</si>
  <si>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</si>
  <si>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</si>
  <si>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</si>
  <si>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</si>
  <si>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</si>
  <si>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</si>
  <si>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</si>
  <si>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</si>
  <si>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</si>
  <si>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</si>
  <si>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</si>
  <si>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</si>
  <si>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</si>
  <si>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</si>
  <si>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</si>
  <si>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</si>
  <si>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</si>
  <si>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</si>
  <si>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</si>
  <si>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</si>
  <si>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</si>
  <si>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</si>
  <si>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</si>
  <si>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</si>
  <si>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</si>
  <si>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</si>
  <si>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</si>
  <si>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</si>
  <si>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</si>
  <si>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</si>
  <si>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</si>
  <si>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</si>
  <si>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</si>
  <si>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</si>
  <si>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</si>
  <si>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</si>
  <si>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</si>
  <si>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</si>
  <si>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</si>
  <si>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</si>
  <si>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</si>
  <si>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</si>
  <si>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</si>
  <si>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</si>
  <si>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</si>
  <si>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</si>
  <si>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</si>
  <si>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</si>
  <si>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</si>
  <si>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</si>
  <si>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</si>
  <si>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</si>
  <si>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</si>
  <si>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</si>
  <si>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</si>
  <si>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</si>
  <si>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</si>
  <si>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</si>
  <si>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</si>
  <si>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</si>
  <si>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</si>
  <si>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</si>
  <si>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</si>
  <si>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</si>
  <si>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</si>
  <si>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</si>
  <si>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</si>
  <si>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</si>
  <si>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</si>
  <si>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</si>
  <si>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</si>
  <si>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</si>
  <si>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</si>
  <si>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</si>
  <si>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</si>
  <si>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</si>
  <si>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</si>
  <si>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</si>
  <si>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</si>
  <si>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</si>
  <si>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</si>
  <si>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</si>
  <si>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</si>
  <si>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</si>
  <si>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</si>
  <si>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</si>
  <si>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</si>
  <si>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</si>
  <si>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</si>
  <si>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</si>
  <si>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</si>
  <si>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</si>
  <si>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</si>
  <si>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</si>
  <si>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</si>
  <si>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</si>
  <si>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</si>
  <si>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</si>
  <si>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</si>
  <si>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</si>
  <si>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</si>
  <si>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</si>
  <si>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</si>
  <si>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</si>
  <si>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</si>
  <si>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</si>
  <si>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</si>
  <si>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</si>
  <si>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</si>
  <si>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</si>
  <si>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</si>
  <si>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</si>
  <si>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</si>
  <si>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</si>
  <si>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</si>
  <si>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</si>
  <si>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</si>
  <si>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</si>
  <si>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</si>
  <si>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</si>
  <si>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</si>
  <si>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</si>
  <si>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</si>
  <si>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</si>
  <si>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</si>
  <si>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</si>
  <si>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</si>
  <si>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</si>
  <si>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</si>
  <si>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</si>
  <si>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</si>
  <si>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</si>
  <si>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</si>
  <si>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</si>
  <si>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</si>
  <si>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</si>
  <si>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</si>
  <si>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</si>
  <si>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</si>
  <si>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</si>
  <si>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</si>
  <si>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</si>
  <si>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</si>
  <si>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</si>
  <si>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</si>
  <si>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</si>
  <si>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</si>
  <si>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</si>
  <si>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</si>
  <si>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</si>
  <si>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</si>
  <si>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</si>
  <si>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</si>
  <si>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</si>
  <si>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</si>
  <si>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</si>
  <si>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</si>
  <si>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</si>
  <si>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</si>
  <si>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</si>
  <si>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</si>
  <si>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</si>
  <si>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</si>
  <si>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</si>
  <si>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</si>
  <si>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</si>
  <si>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</si>
  <si>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</si>
  <si>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</si>
  <si>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</si>
  <si>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</si>
  <si>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</si>
  <si>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</si>
  <si>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</si>
  <si>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</si>
  <si>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</si>
  <si>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</si>
  <si>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</si>
  <si>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</si>
  <si>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</si>
  <si>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</si>
  <si>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</si>
  <si>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</si>
  <si>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</si>
  <si>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</si>
  <si>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</si>
  <si>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</si>
  <si>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</si>
  <si>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</si>
  <si>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</si>
  <si>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</si>
  <si>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</si>
  <si>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</si>
  <si>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</si>
  <si>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</si>
  <si>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</si>
  <si>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</si>
  <si>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</si>
  <si>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</si>
  <si>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</si>
  <si>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</si>
  <si>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</si>
  <si>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</si>
  <si>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</si>
  <si>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</si>
  <si>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</si>
  <si>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</si>
  <si>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</si>
  <si>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</si>
  <si>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</si>
  <si>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</si>
  <si>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</si>
  <si>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</si>
  <si>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</si>
  <si>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</si>
  <si>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</si>
  <si>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</si>
  <si>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</si>
  <si>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</si>
  <si>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</si>
  <si>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</si>
  <si>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</si>
  <si>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</si>
  <si>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</si>
  <si>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</si>
  <si>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</si>
  <si>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</si>
  <si>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</si>
  <si>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</si>
  <si>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</si>
  <si>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</si>
  <si>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</si>
  <si>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</si>
  <si>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</si>
  <si>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</si>
  <si>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</si>
  <si>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</si>
  <si>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</si>
  <si>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</si>
  <si>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</si>
  <si>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</si>
  <si>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</si>
  <si>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</si>
  <si>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</si>
  <si>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</si>
  <si>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</si>
  <si>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</si>
  <si>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</si>
  <si>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</si>
  <si>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</si>
  <si>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</si>
  <si>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</si>
  <si>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</si>
  <si>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</si>
  <si>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</si>
  <si>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</si>
  <si>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</si>
  <si>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</si>
  <si>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</si>
  <si>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</si>
  <si>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</si>
  <si>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</si>
  <si>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</si>
  <si>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</si>
  <si>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</si>
  <si>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</si>
  <si>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</si>
  <si>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</si>
  <si>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</si>
  <si>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</si>
  <si>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</si>
  <si>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</si>
  <si>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</si>
  <si>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</si>
  <si>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</si>
  <si>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</si>
  <si>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</si>
  <si>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</si>
  <si>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</si>
  <si>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</si>
  <si>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</si>
  <si>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</si>
  <si>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</si>
  <si>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</si>
  <si>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</si>
  <si>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</si>
  <si>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</si>
  <si>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</si>
  <si>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</si>
  <si>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</si>
  <si>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</si>
  <si>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</si>
  <si>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</si>
  <si>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</si>
  <si>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</si>
  <si>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</si>
  <si>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</si>
  <si>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</si>
  <si>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</si>
  <si>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</si>
  <si>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</si>
  <si>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</si>
  <si>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</si>
  <si>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</si>
  <si>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</si>
  <si>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</si>
  <si>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</si>
  <si>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</si>
  <si>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</si>
  <si>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</si>
  <si>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</si>
  <si>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</si>
  <si>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</si>
  <si>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</si>
  <si>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</si>
  <si>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</si>
  <si>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</si>
  <si>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</si>
  <si>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</si>
  <si>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</si>
  <si>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</si>
  <si>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</si>
  <si>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</si>
  <si>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</si>
  <si>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</si>
  <si>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</si>
  <si>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</si>
  <si>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</si>
  <si>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</si>
  <si>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</si>
  <si>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</si>
  <si>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</si>
  <si>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</si>
  <si>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</si>
  <si>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</si>
  <si>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</si>
  <si>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</si>
  <si>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</si>
  <si>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</si>
  <si>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</si>
  <si>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</si>
  <si>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</si>
  <si>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</si>
  <si>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</si>
  <si>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</si>
  <si>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</si>
  <si>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</si>
  <si>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</si>
  <si>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</si>
  <si>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</si>
  <si>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</si>
  <si>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</si>
  <si>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</si>
  <si>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</si>
  <si>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</si>
  <si>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</si>
  <si>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</si>
  <si>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</si>
  <si>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</si>
  <si>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</si>
  <si>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</si>
  <si>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</si>
  <si>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</si>
  <si>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</si>
  <si>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</si>
  <si>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</si>
  <si>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</si>
  <si>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</si>
  <si>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</si>
  <si>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</si>
  <si>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</si>
  <si>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</si>
  <si>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</si>
  <si>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</si>
  <si>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</si>
  <si>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</si>
  <si>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</si>
  <si>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</si>
  <si>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</si>
  <si>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</si>
  <si>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</si>
  <si>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</si>
  <si>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</si>
  <si>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</si>
  <si>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</si>
  <si>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</si>
  <si>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</si>
  <si>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</si>
  <si>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</si>
  <si>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</si>
  <si>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</si>
  <si>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</si>
  <si>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</si>
  <si>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</si>
  <si>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</si>
  <si>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</si>
  <si>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</si>
  <si>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</si>
  <si>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</si>
  <si>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</si>
  <si>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</si>
  <si>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</si>
  <si>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</si>
  <si>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</si>
  <si>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</si>
  <si>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</si>
  <si>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</si>
  <si>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</si>
  <si>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</si>
  <si>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</si>
  <si>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</si>
  <si>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</si>
  <si>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</si>
  <si>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</si>
  <si>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</si>
  <si>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</si>
  <si>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</si>
  <si>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</si>
  <si>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</si>
  <si>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</si>
  <si>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</si>
  <si>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</si>
  <si>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</si>
  <si>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</si>
  <si>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</si>
  <si>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</si>
  <si>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</si>
  <si>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</si>
  <si>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</si>
  <si>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</si>
  <si>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</si>
  <si>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</si>
  <si>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</si>
  <si>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</si>
  <si>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</si>
  <si>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</si>
  <si>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</si>
  <si>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</si>
  <si>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</si>
  <si>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</si>
  <si>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</si>
  <si>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</si>
  <si>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</si>
  <si>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</si>
  <si>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</si>
  <si>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</si>
  <si>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</si>
  <si>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</si>
  <si>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</si>
  <si>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</si>
  <si>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</si>
  <si>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</si>
  <si>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</si>
  <si>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</si>
  <si>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</si>
  <si>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</si>
  <si>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</si>
  <si>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</si>
  <si>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</si>
  <si>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</si>
  <si>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</si>
  <si>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</si>
  <si>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</si>
  <si>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</si>
  <si>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</si>
  <si>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</si>
  <si>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</si>
  <si>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</si>
  <si>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</si>
  <si>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</si>
  <si>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</si>
  <si>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</si>
  <si>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</si>
  <si>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</si>
  <si>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</si>
  <si>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</si>
  <si>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</si>
  <si>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</si>
  <si>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</si>
  <si>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</si>
  <si>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</si>
  <si>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</si>
  <si>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</si>
  <si>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</si>
  <si>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</si>
  <si>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</si>
  <si>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</si>
  <si>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</si>
  <si>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</si>
  <si>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</si>
  <si>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</si>
  <si>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</si>
  <si>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</si>
  <si>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</si>
  <si>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</si>
  <si>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</si>
  <si>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</si>
  <si>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</si>
  <si>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</si>
  <si>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</si>
  <si>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</si>
  <si>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</si>
  <si>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</si>
  <si>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</si>
  <si>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</si>
  <si>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</si>
  <si>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</si>
  <si>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</si>
  <si>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</si>
  <si>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</si>
  <si>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</si>
  <si>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</si>
  <si>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</si>
  <si>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</si>
  <si>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</si>
  <si>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</si>
  <si>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</si>
  <si>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</si>
  <si>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</si>
  <si>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</si>
  <si>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</si>
  <si>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</si>
  <si>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</si>
  <si>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</si>
  <si>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</si>
  <si>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</si>
  <si>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</si>
  <si>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</si>
  <si>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</si>
  <si>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</si>
  <si>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</si>
  <si>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</si>
  <si>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</si>
  <si>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</si>
  <si>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</si>
  <si>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</si>
  <si>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</si>
  <si>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</si>
  <si>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</si>
  <si>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</si>
  <si>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</si>
  <si>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</si>
  <si>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</si>
  <si>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</si>
  <si>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</si>
  <si>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</si>
  <si>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</si>
  <si>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</si>
  <si>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</si>
  <si>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</si>
  <si>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</si>
  <si>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</si>
  <si>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</si>
  <si>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</si>
  <si>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</si>
  <si>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</si>
  <si>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</si>
  <si>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</si>
  <si>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</si>
  <si>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</si>
  <si>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</si>
  <si>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</si>
  <si>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</si>
  <si>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</si>
  <si>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</si>
  <si>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</si>
  <si>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</si>
  <si>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</si>
  <si>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</si>
  <si>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</si>
  <si>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</si>
  <si>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</si>
  <si>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</si>
  <si>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</si>
  <si>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</si>
  <si>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</si>
  <si>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</si>
  <si>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</si>
  <si>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</si>
  <si>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</si>
  <si>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</si>
  <si>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</si>
  <si>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</si>
  <si>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</si>
  <si>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</si>
  <si>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</si>
  <si>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</si>
  <si>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</si>
  <si>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</si>
  <si>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</si>
  <si>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</si>
  <si>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</si>
  <si>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</si>
  <si>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</si>
  <si>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</si>
  <si>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</si>
  <si>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</si>
  <si>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</si>
  <si>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</si>
  <si>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</si>
  <si>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</si>
  <si>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</si>
  <si>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</si>
  <si>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</si>
  <si>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</si>
  <si>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</si>
  <si>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</si>
  <si>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</si>
  <si>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</si>
  <si>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</si>
  <si>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</si>
  <si>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</si>
  <si>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</si>
  <si>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</si>
  <si>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</si>
  <si>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</si>
  <si>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</si>
  <si>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</si>
  <si>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</si>
  <si>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</si>
  <si>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</si>
  <si>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</si>
  <si>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</si>
  <si>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</si>
  <si>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</si>
  <si>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</si>
  <si>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</si>
  <si>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</si>
  <si>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</si>
  <si>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</si>
  <si>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</si>
  <si>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</si>
  <si>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</si>
  <si>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</si>
  <si>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</si>
  <si>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</si>
  <si>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</si>
  <si>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</si>
  <si>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</si>
  <si>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</si>
  <si>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</si>
  <si>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</si>
  <si>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</si>
  <si>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</si>
  <si>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</si>
  <si>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</si>
  <si>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</si>
  <si>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</si>
  <si>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</si>
  <si>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</si>
  <si>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</si>
  <si>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</si>
  <si>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</si>
  <si>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</si>
  <si>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</si>
  <si>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</si>
  <si>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</si>
  <si>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</si>
  <si>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</si>
  <si>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</si>
  <si>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</si>
  <si>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</si>
  <si>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</si>
  <si>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</si>
  <si>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</si>
  <si>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</si>
  <si>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</si>
  <si>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</si>
  <si>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</si>
  <si>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</si>
  <si>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</si>
  <si>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</si>
  <si>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</si>
  <si>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</si>
  <si>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</si>
  <si>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</si>
  <si>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</si>
  <si>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</si>
  <si>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</si>
  <si>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</si>
  <si>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</si>
  <si>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</si>
  <si>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</si>
  <si>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</si>
  <si>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</si>
  <si>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</si>
  <si>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</si>
  <si>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</si>
  <si>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</si>
  <si>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</si>
  <si>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</si>
  <si>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</si>
  <si>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</si>
  <si>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</si>
  <si>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</si>
  <si>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</si>
  <si>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</si>
  <si>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</si>
  <si>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</si>
  <si>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</si>
  <si>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</si>
  <si>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</si>
  <si>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</si>
  <si>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</si>
  <si>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</si>
  <si>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</si>
  <si>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</si>
  <si>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</si>
  <si>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</si>
  <si>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</si>
  <si>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</si>
  <si>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</si>
  <si>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</si>
  <si>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</si>
  <si>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</si>
  <si>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</si>
  <si>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</si>
  <si>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</si>
  <si>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</si>
  <si>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</si>
  <si>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</si>
  <si>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</si>
  <si>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</si>
  <si>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</si>
  <si>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</si>
  <si>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</si>
  <si>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</si>
  <si>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</si>
  <si>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</si>
  <si>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</si>
  <si>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</si>
  <si>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</si>
  <si>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</si>
  <si>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</si>
  <si>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</si>
  <si>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</si>
  <si>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</si>
  <si>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</si>
  <si>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</si>
  <si>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</si>
  <si>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</si>
  <si>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</si>
  <si>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</si>
  <si>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</si>
  <si>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</si>
  <si>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</si>
  <si>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</si>
  <si>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</si>
  <si>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</si>
  <si>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</si>
  <si>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</si>
  <si>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</si>
  <si>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</si>
  <si>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</si>
  <si>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</si>
  <si>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</si>
  <si>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</si>
  <si>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</si>
  <si>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</si>
  <si>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</si>
  <si>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</si>
  <si>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</si>
  <si>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</si>
  <si>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</si>
  <si>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</si>
  <si>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</si>
  <si>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</si>
  <si>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</si>
  <si>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</si>
  <si>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</si>
  <si>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</si>
  <si>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</si>
  <si>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</si>
  <si>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</si>
  <si>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</si>
  <si>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</si>
  <si>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</si>
  <si>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</si>
  <si>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</si>
  <si>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</si>
  <si>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</si>
  <si>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</si>
  <si>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</si>
  <si>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</si>
  <si>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</si>
  <si>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</si>
  <si>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</si>
  <si>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</si>
  <si>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</si>
  <si>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</si>
  <si>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</si>
  <si>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</si>
  <si>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</si>
  <si>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</si>
  <si>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</si>
  <si>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</si>
  <si>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</si>
  <si>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</si>
  <si>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</si>
  <si>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</si>
  <si>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</si>
  <si>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</si>
  <si>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</si>
  <si>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</si>
  <si>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</si>
  <si>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</si>
  <si>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</si>
  <si>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</si>
  <si>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</si>
  <si>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</si>
  <si>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</si>
  <si>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</si>
  <si>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</si>
  <si>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</si>
  <si>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</si>
  <si>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</si>
  <si>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</si>
  <si>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</si>
  <si>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</si>
  <si>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</si>
  <si>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</si>
  <si>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</si>
  <si>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</si>
  <si>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</si>
  <si>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</si>
  <si>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</si>
  <si>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</si>
  <si>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</si>
  <si>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</si>
  <si>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</si>
  <si>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</si>
  <si>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</si>
  <si>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</si>
  <si>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</si>
  <si>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</si>
  <si>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</si>
  <si>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</si>
  <si>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</si>
  <si>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</si>
  <si>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</si>
  <si>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</si>
  <si>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</si>
  <si>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</si>
  <si>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</si>
  <si>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</si>
  <si>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</si>
  <si>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</si>
  <si>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</si>
  <si>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</si>
  <si>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</si>
  <si>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</si>
  <si>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</si>
  <si>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</si>
  <si>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</si>
  <si>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</si>
  <si>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</si>
  <si>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</si>
  <si>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</si>
  <si>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</si>
  <si>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</si>
  <si>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</si>
  <si>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</si>
  <si>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</si>
  <si>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</si>
  <si>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</si>
  <si>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</si>
  <si>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</si>
  <si>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</si>
  <si>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</si>
  <si>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</si>
  <si>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</si>
  <si>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</si>
  <si>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</si>
  <si>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</si>
  <si>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</si>
  <si>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</si>
  <si>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</si>
  <si>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</si>
  <si>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</si>
  <si>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</si>
  <si>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</si>
  <si>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</si>
  <si>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</si>
  <si>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</si>
  <si>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</si>
  <si>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</si>
  <si>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</si>
  <si>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</si>
  <si>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</si>
  <si>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</si>
  <si>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</si>
  <si>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</si>
  <si>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</si>
  <si>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</si>
  <si>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</si>
  <si>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</si>
  <si>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</si>
  <si>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</si>
  <si>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</si>
  <si>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</si>
  <si>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</si>
  <si>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</si>
  <si>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</si>
  <si>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</si>
  <si>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</si>
  <si>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</si>
  <si>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</si>
  <si>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</si>
  <si>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</si>
  <si>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</si>
  <si>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</si>
  <si>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</si>
  <si>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</si>
  <si>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</si>
  <si>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</si>
  <si>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</si>
  <si>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</si>
  <si>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</si>
  <si>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</si>
  <si>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</si>
  <si>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</si>
  <si>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</si>
  <si>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</si>
  <si>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</si>
  <si>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</si>
  <si>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</si>
  <si>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</si>
  <si>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</si>
  <si>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</si>
  <si>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</si>
  <si>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</si>
  <si>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</si>
  <si>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</si>
  <si>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</si>
  <si>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</si>
  <si>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</si>
  <si>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</si>
  <si>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</si>
  <si>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</si>
  <si>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</si>
  <si>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</si>
  <si>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</si>
  <si>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</si>
  <si>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</si>
  <si>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</si>
  <si>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</si>
  <si>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</si>
  <si>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</si>
  <si>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</si>
  <si>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</si>
  <si>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</si>
  <si>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</si>
  <si>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</si>
  <si>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</si>
  <si>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</si>
  <si>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</si>
  <si>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</si>
  <si>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</si>
  <si>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</si>
  <si>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</si>
  <si>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</si>
  <si>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</si>
  <si>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</si>
  <si>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</si>
  <si>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</si>
  <si>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</si>
  <si>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</si>
  <si>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</si>
  <si>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</si>
  <si>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</si>
  <si>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</si>
  <si>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</si>
  <si>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</si>
  <si>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</si>
  <si>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</si>
  <si>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</si>
  <si>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</si>
  <si>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</si>
  <si>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</si>
  <si>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</si>
  <si>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</si>
  <si>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</si>
  <si>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</si>
  <si>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</si>
  <si>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</si>
  <si>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</si>
  <si>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</si>
  <si>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</si>
  <si>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</si>
  <si>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</si>
  <si>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</si>
  <si>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</si>
  <si>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</si>
  <si>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</si>
  <si>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</si>
  <si>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</si>
  <si>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</si>
  <si>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</si>
  <si>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</si>
  <si>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</si>
  <si>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</si>
  <si>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</si>
  <si>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</si>
  <si>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</si>
  <si>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</si>
  <si>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</si>
  <si>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</si>
  <si>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</si>
  <si>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</si>
  <si>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</si>
  <si>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</si>
  <si>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</si>
  <si>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</si>
  <si>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</si>
  <si>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</si>
  <si>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</si>
  <si>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</si>
  <si>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</si>
  <si>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</si>
  <si>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</si>
  <si>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</si>
  <si>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</si>
  <si>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</si>
  <si>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</si>
  <si>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</si>
  <si>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</si>
  <si>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</si>
  <si>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</si>
  <si>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</si>
  <si>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</si>
  <si>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</si>
  <si>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</si>
  <si>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</si>
  <si>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</si>
  <si>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</si>
  <si>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</si>
  <si>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</si>
  <si>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</si>
  <si>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</si>
  <si>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</si>
  <si>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</si>
  <si>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</si>
  <si>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</si>
  <si>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</si>
  <si>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</si>
  <si>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</si>
  <si>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</si>
  <si>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</si>
  <si>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</si>
  <si>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</si>
  <si>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</si>
  <si>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</si>
  <si>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</si>
  <si>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</si>
  <si>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</si>
  <si>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</si>
  <si>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</si>
  <si>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</si>
  <si>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</si>
  <si>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</si>
  <si>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</si>
  <si>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</si>
  <si>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</si>
  <si>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</si>
  <si>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</si>
  <si>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</si>
  <si>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</si>
  <si>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</si>
  <si>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</si>
  <si>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</si>
  <si>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</si>
  <si>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</si>
  <si>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</si>
  <si>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</si>
  <si>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</si>
  <si>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</si>
  <si>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</si>
  <si>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</si>
  <si>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</si>
  <si>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</si>
  <si>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</si>
  <si>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</si>
  <si>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</si>
  <si>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</si>
  <si>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</si>
  <si>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</si>
  <si>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</si>
  <si>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</si>
  <si>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</si>
  <si>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</si>
  <si>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</si>
  <si>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</si>
  <si>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</si>
  <si>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</si>
  <si>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</si>
  <si>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</si>
  <si>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</si>
  <si>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</si>
  <si>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</si>
  <si>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</si>
  <si>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</si>
  <si>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</si>
  <si>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</si>
  <si>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</si>
  <si>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</si>
  <si>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</si>
  <si>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</si>
  <si>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</si>
  <si>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</si>
  <si>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</si>
  <si>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</si>
  <si>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</si>
  <si>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</si>
  <si>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</si>
  <si>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</si>
  <si>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</si>
  <si>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</si>
  <si>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</si>
  <si>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</si>
  <si>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</si>
  <si>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</si>
  <si>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</si>
  <si>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</si>
  <si>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</si>
  <si>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</si>
  <si>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</si>
  <si>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</si>
  <si>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</si>
  <si>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</si>
  <si>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</si>
  <si>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</si>
  <si>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</si>
  <si>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</si>
  <si>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</si>
  <si>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</si>
  <si>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</si>
  <si>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</si>
  <si>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</si>
  <si>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</si>
  <si>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</si>
  <si>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</si>
  <si>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</si>
  <si>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</si>
  <si>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</si>
  <si>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</si>
  <si>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</si>
  <si>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</si>
  <si>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</si>
  <si>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</si>
  <si>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</si>
  <si>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</si>
  <si>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</si>
  <si>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</si>
  <si>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</si>
  <si>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</si>
  <si>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</si>
  <si>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</si>
  <si>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</si>
  <si>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</si>
  <si>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</si>
  <si>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</si>
  <si>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</si>
  <si>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</si>
  <si>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</si>
  <si>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</si>
  <si>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</si>
  <si>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</si>
  <si>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</si>
  <si>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</si>
  <si>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</si>
  <si>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</si>
  <si>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</si>
  <si>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</si>
  <si>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</si>
  <si>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</si>
  <si>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</si>
  <si>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</si>
  <si>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</si>
  <si>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</si>
  <si>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</si>
  <si>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</si>
  <si>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</si>
  <si>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</si>
  <si>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</si>
  <si>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</si>
  <si>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</si>
  <si>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</si>
  <si>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</si>
  <si>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</si>
  <si>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</si>
  <si>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</si>
  <si>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</si>
  <si>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</si>
  <si>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</si>
  <si>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</si>
  <si>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</si>
  <si>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</si>
  <si>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</si>
  <si>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</si>
  <si>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</si>
  <si>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</si>
  <si>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</si>
  <si>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</si>
  <si>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</si>
  <si>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</si>
  <si>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</si>
  <si>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</si>
  <si>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</si>
  <si>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</si>
  <si>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</si>
  <si>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</si>
  <si>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</si>
  <si>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</si>
  <si>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</si>
  <si>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</si>
  <si>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</si>
  <si>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</si>
  <si>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</si>
  <si>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</si>
  <si>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</si>
  <si>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</si>
  <si>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</si>
  <si>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</si>
  <si>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</si>
  <si>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</si>
  <si>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</si>
  <si>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</si>
  <si>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</si>
  <si>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</si>
  <si>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</si>
  <si>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</si>
  <si>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</si>
  <si>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</si>
  <si>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</si>
  <si>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</si>
  <si>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</si>
  <si>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</si>
  <si>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</si>
  <si>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</si>
  <si>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</si>
  <si>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</si>
  <si>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</si>
  <si>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</si>
  <si>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</si>
  <si>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</si>
  <si>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</si>
  <si>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</si>
  <si>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</si>
  <si>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</si>
  <si>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</si>
  <si>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</si>
  <si>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</si>
  <si>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</si>
  <si>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</si>
  <si>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</si>
  <si>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</si>
  <si>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</si>
  <si>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</si>
  <si>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</si>
  <si>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</si>
  <si>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</si>
  <si>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</si>
  <si>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</si>
  <si>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</si>
  <si>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</si>
  <si>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</si>
  <si>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</si>
  <si>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</si>
  <si>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</si>
  <si>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</si>
  <si>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</si>
  <si>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</si>
  <si>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</si>
  <si>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</si>
  <si>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</si>
  <si>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</si>
  <si>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</si>
  <si>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</si>
  <si>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</si>
  <si>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</si>
  <si>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</si>
  <si>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</si>
  <si>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</si>
  <si>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</si>
  <si>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</si>
  <si>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</si>
  <si>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</si>
  <si>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</si>
  <si>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</si>
  <si>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</si>
  <si>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</si>
  <si>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</si>
  <si>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</si>
  <si>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</si>
  <si>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</si>
  <si>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</si>
  <si>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</si>
  <si>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</si>
  <si>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</si>
  <si>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</si>
  <si>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</si>
  <si>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</si>
  <si>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</si>
  <si>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</si>
  <si>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</si>
  <si>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</si>
  <si>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</si>
  <si>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</si>
  <si>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</si>
  <si>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</si>
  <si>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</si>
  <si>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</si>
  <si>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</si>
  <si>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</si>
  <si>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</si>
  <si>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</si>
  <si>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</si>
  <si>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</si>
  <si>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</si>
  <si>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</si>
  <si>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</si>
  <si>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</si>
  <si>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</si>
  <si>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</si>
  <si>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</si>
  <si>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</si>
  <si>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</si>
  <si>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</si>
  <si>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</si>
  <si>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</si>
  <si>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</si>
  <si>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</si>
  <si>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</si>
  <si>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</si>
  <si>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</si>
  <si>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</si>
  <si>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</si>
  <si>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</si>
  <si>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</si>
  <si>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</si>
  <si>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</si>
  <si>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</si>
  <si>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</si>
  <si>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</si>
  <si>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</si>
  <si>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</si>
  <si>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</si>
  <si>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</si>
  <si>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</si>
  <si>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</si>
  <si>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</si>
  <si>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</si>
  <si>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</si>
  <si>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</si>
  <si>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</si>
  <si>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</si>
  <si>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</si>
  <si>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</si>
  <si>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</si>
  <si>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</si>
  <si>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</si>
  <si>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</si>
  <si>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</si>
  <si>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</si>
  <si>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</si>
  <si>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</si>
  <si>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</si>
  <si>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</si>
  <si>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</si>
  <si>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</si>
  <si>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</si>
  <si>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</si>
  <si>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</si>
  <si>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</si>
  <si>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</si>
  <si>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</si>
  <si>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</si>
  <si>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</si>
  <si>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</si>
  <si>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</si>
  <si>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</si>
  <si>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</si>
  <si>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</si>
  <si>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</si>
  <si>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</si>
  <si>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</si>
  <si>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</si>
  <si>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</si>
  <si>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</si>
  <si>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</si>
  <si>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</si>
  <si>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</si>
  <si>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</si>
  <si>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</si>
  <si>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</si>
  <si>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</si>
  <si>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</si>
  <si>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</si>
  <si>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</si>
  <si>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</si>
  <si>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</si>
  <si>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</si>
  <si>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</si>
  <si>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</si>
  <si>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</si>
  <si>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</si>
  <si>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</si>
  <si>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</si>
  <si>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</si>
  <si>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</si>
  <si>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</si>
  <si>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</si>
  <si>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</si>
  <si>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</si>
  <si>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</si>
  <si>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</si>
  <si>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</si>
  <si>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</si>
  <si>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</si>
  <si>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</si>
  <si>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</si>
  <si>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</si>
  <si>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</si>
  <si>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</si>
  <si>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</si>
  <si>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</si>
  <si>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</si>
  <si>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</si>
  <si>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</si>
  <si>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</si>
  <si>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</si>
  <si>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</si>
  <si>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</si>
  <si>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</si>
  <si>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</si>
  <si>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</si>
  <si>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</si>
  <si>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</si>
  <si>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</si>
  <si>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</si>
  <si>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</si>
  <si>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</si>
  <si>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</si>
  <si>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</si>
  <si>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</si>
  <si>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</si>
  <si>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</si>
  <si>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</si>
  <si>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</si>
  <si>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</si>
  <si>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</si>
  <si>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</si>
  <si>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</si>
  <si>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</si>
  <si>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</si>
  <si>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</si>
  <si>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</si>
  <si>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</si>
  <si>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</si>
  <si>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</si>
  <si>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</si>
  <si>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</si>
  <si>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</si>
  <si>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</si>
  <si>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</si>
  <si>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</si>
  <si>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</si>
  <si>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</si>
  <si>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</si>
  <si>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</si>
  <si>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</si>
  <si>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</si>
  <si>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</si>
  <si>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</si>
  <si>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</si>
  <si>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</si>
  <si>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</si>
  <si>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</si>
  <si>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</si>
  <si>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</si>
  <si>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</si>
  <si>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</si>
  <si>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</si>
  <si>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</si>
  <si>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</si>
  <si>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</si>
  <si>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</si>
  <si>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</si>
  <si>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</si>
  <si>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</si>
  <si>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</si>
  <si>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</si>
  <si>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</si>
  <si>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</si>
  <si>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</si>
  <si>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</si>
  <si>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</si>
  <si>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</si>
  <si>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</si>
  <si>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</si>
  <si>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</si>
  <si>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</si>
  <si>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</si>
  <si>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</si>
  <si>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</si>
  <si>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</si>
  <si>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</si>
  <si>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</si>
  <si>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</si>
  <si>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</si>
  <si>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</si>
  <si>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</si>
  <si>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</si>
  <si>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</si>
  <si>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</si>
  <si>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</si>
  <si>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</si>
  <si>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</si>
  <si>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</si>
  <si>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</si>
  <si>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</si>
  <si>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</si>
  <si>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</si>
  <si>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</si>
  <si>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</si>
  <si>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</si>
  <si>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</si>
  <si>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</si>
  <si>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</si>
  <si>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</si>
  <si>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</si>
  <si>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</si>
  <si>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</si>
  <si>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</si>
  <si>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</si>
  <si>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</si>
  <si>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</si>
  <si>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</si>
  <si>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</si>
  <si>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</si>
  <si>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</si>
  <si>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</si>
  <si>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</si>
  <si>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</si>
  <si>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</si>
  <si>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</si>
  <si>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</si>
  <si>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</si>
  <si>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</si>
  <si>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</si>
  <si>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</si>
  <si>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</si>
  <si>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</si>
  <si>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</si>
  <si>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</si>
  <si>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</si>
  <si>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</si>
  <si>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</si>
  <si>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</si>
  <si>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</si>
  <si>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</si>
  <si>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</si>
  <si>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</si>
  <si>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</si>
  <si>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</si>
  <si>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</si>
  <si>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</si>
  <si>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</si>
  <si>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</si>
  <si>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</si>
  <si>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</si>
  <si>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</si>
  <si>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</si>
  <si>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</si>
  <si>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</si>
  <si>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</si>
  <si>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</si>
  <si>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</si>
  <si>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</si>
  <si>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</si>
  <si>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</si>
  <si>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</si>
  <si>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</si>
  <si>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</si>
  <si>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</si>
  <si>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</si>
  <si>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</si>
  <si>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</si>
  <si>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</si>
  <si>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</si>
  <si>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</si>
  <si>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</si>
  <si>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</si>
  <si>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</si>
  <si>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</si>
  <si>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</si>
  <si>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</si>
  <si>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</si>
  <si>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</si>
  <si>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</si>
  <si>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</si>
  <si>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</si>
  <si>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</si>
  <si>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</si>
  <si>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</si>
  <si>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</si>
  <si>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</si>
  <si>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</si>
  <si>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</si>
  <si>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</si>
  <si>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</si>
  <si>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</si>
  <si>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</si>
  <si>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</si>
  <si>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</si>
  <si>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</si>
  <si>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</si>
  <si>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</si>
  <si>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</si>
  <si>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</si>
  <si>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</si>
  <si>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</si>
  <si>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</si>
  <si>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</si>
  <si>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</si>
  <si>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</si>
  <si>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</si>
  <si>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</si>
  <si>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</si>
  <si>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</si>
  <si>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</si>
  <si>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</si>
  <si>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</si>
  <si>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</si>
  <si>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</si>
  <si>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</si>
  <si>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</si>
  <si>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</si>
  <si>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</si>
  <si>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</si>
  <si>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</si>
  <si>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</si>
  <si>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</si>
  <si>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</si>
  <si>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</si>
  <si>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</si>
  <si>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</si>
  <si>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</si>
  <si>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</si>
  <si>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</si>
  <si>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</si>
  <si>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</si>
  <si>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</si>
  <si>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</si>
  <si>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</si>
  <si>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</si>
  <si>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</si>
  <si>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</si>
  <si>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</si>
  <si>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</si>
  <si>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</si>
  <si>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</si>
  <si>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</si>
  <si>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</si>
  <si>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</si>
  <si>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</si>
  <si>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</si>
  <si>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</si>
  <si>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</si>
  <si>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</si>
  <si>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</si>
  <si>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</si>
  <si>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</si>
  <si>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</si>
  <si>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</si>
  <si>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</si>
  <si>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</si>
  <si>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</si>
  <si>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</si>
  <si>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</si>
  <si>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</si>
  <si>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</si>
  <si>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</si>
  <si>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</si>
  <si>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</si>
  <si>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</si>
  <si>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</si>
  <si>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</si>
  <si>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</si>
  <si>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</si>
  <si>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</si>
  <si>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</si>
  <si>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</si>
  <si>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</si>
  <si>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</si>
  <si>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</si>
  <si>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</si>
  <si>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</si>
  <si>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</si>
  <si>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</si>
  <si>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</si>
  <si>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</si>
  <si>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</si>
  <si>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</si>
  <si>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</si>
  <si>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</si>
  <si>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</si>
  <si>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</si>
  <si>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</si>
  <si>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</si>
  <si>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</si>
  <si>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</si>
  <si>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</si>
  <si>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</si>
  <si>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</si>
  <si>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</si>
  <si>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</si>
  <si>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</si>
  <si>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</si>
  <si>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</si>
  <si>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</si>
  <si>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</si>
  <si>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</si>
  <si>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</si>
  <si>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</si>
  <si>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</si>
  <si>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</si>
  <si>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</si>
  <si>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</si>
  <si>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</si>
  <si>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</si>
  <si>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</si>
  <si>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</si>
  <si>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</si>
  <si>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</si>
  <si>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</si>
  <si>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</si>
  <si>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</si>
  <si>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</si>
  <si>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</si>
  <si>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</si>
  <si>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</si>
  <si>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</si>
  <si>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</si>
  <si>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</si>
  <si>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</si>
  <si>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</si>
  <si>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</si>
  <si>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</si>
  <si>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</si>
  <si>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</si>
  <si>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</si>
  <si>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</si>
  <si>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</si>
  <si>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</si>
  <si>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</si>
  <si>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</si>
  <si>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</si>
  <si>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</si>
  <si>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</si>
  <si>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</si>
  <si>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</si>
  <si>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</si>
  <si>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</si>
  <si>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</si>
  <si>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</si>
  <si>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</si>
  <si>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</si>
  <si>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</si>
  <si>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</si>
  <si>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</si>
  <si>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</si>
  <si>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</si>
  <si>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</si>
  <si>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</si>
  <si>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</si>
  <si>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</si>
  <si>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</si>
  <si>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</si>
  <si>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</si>
  <si>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</si>
  <si>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</si>
  <si>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</si>
  <si>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</si>
  <si>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</si>
  <si>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</si>
  <si>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</si>
  <si>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</si>
  <si>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</si>
  <si>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</si>
  <si>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</si>
  <si>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</si>
  <si>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</si>
  <si>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</si>
  <si>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</si>
  <si>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</si>
  <si>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</si>
  <si>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</si>
  <si>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</si>
  <si>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</si>
  <si>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</si>
  <si>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</si>
  <si>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</si>
  <si>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</si>
  <si>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</si>
  <si>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</si>
  <si>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</si>
  <si>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</si>
  <si>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</si>
  <si>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</si>
  <si>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</si>
  <si>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</si>
  <si>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</si>
  <si>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</si>
  <si>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</si>
  <si>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</si>
  <si>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</si>
  <si>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</si>
  <si>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</si>
  <si>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</si>
  <si>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</si>
  <si>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</si>
  <si>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</si>
  <si>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</si>
  <si>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</si>
  <si>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</si>
  <si>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</si>
  <si>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</si>
  <si>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</si>
  <si>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</si>
  <si>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</si>
  <si>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</si>
  <si>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</si>
  <si>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</si>
  <si>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</si>
  <si>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</si>
  <si>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</si>
  <si>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</si>
  <si>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</si>
  <si>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</si>
  <si>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</si>
  <si>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</si>
  <si>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</si>
  <si>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</si>
  <si>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</si>
  <si>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</si>
  <si>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</si>
  <si>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</si>
  <si>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</si>
  <si>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</si>
  <si>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</si>
  <si>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</si>
  <si>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</si>
  <si>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</si>
  <si>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</si>
  <si>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</si>
  <si>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</si>
  <si>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</si>
  <si>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</si>
  <si>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</si>
  <si>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</si>
  <si>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</si>
  <si>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</si>
  <si>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</si>
  <si>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</si>
  <si>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</si>
  <si>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</si>
  <si>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</si>
  <si>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</si>
  <si>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</si>
  <si>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</si>
  <si>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</si>
  <si>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</si>
  <si>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</si>
  <si>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</si>
  <si>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</si>
  <si>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</si>
  <si>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</si>
  <si>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</si>
  <si>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</si>
  <si>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</si>
  <si>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</si>
  <si>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</si>
  <si>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</si>
  <si>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</si>
  <si>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</si>
  <si>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</si>
  <si>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</si>
  <si>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</si>
  <si>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</si>
  <si>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</si>
  <si>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</si>
  <si>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</si>
  <si>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</si>
  <si>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</si>
  <si>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</si>
  <si>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</si>
  <si>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</si>
  <si>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</si>
  <si>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</si>
  <si>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</si>
  <si>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</si>
  <si>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</si>
  <si>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</si>
  <si>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</si>
  <si>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</si>
  <si>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</si>
  <si>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</si>
  <si>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</si>
  <si>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</si>
  <si>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</si>
  <si>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</si>
  <si>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</si>
  <si>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</si>
  <si>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</si>
  <si>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</si>
  <si>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</si>
  <si>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</si>
  <si>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</si>
  <si>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</si>
  <si>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</si>
  <si>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</si>
  <si>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</si>
  <si>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</si>
  <si>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</si>
  <si>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</si>
  <si>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</si>
  <si>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</si>
  <si>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</si>
  <si>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</si>
  <si>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</si>
  <si>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</si>
  <si>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</si>
  <si>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</si>
  <si>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</si>
  <si>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</si>
  <si>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</si>
  <si>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</si>
  <si>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</si>
  <si>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</si>
  <si>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</si>
  <si>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</si>
  <si>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</si>
  <si>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</si>
  <si>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</si>
  <si>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</si>
  <si>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</si>
  <si>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</si>
  <si>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</si>
  <si>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</si>
  <si>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</si>
  <si>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</si>
  <si>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</si>
  <si>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</si>
  <si>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</si>
  <si>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</si>
  <si>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</si>
  <si>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</si>
  <si>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</si>
  <si>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</si>
  <si>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</si>
  <si>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</si>
  <si>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</si>
  <si>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</si>
  <si>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</si>
  <si>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</si>
  <si>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</si>
  <si>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</si>
  <si>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</si>
  <si>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</si>
  <si>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</si>
  <si>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</si>
  <si>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</si>
  <si>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</si>
  <si>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</si>
  <si>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</si>
  <si>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</si>
  <si>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</si>
  <si>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</si>
  <si>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</si>
  <si>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</si>
  <si>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</si>
  <si>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</si>
  <si>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</si>
  <si>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</si>
  <si>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</si>
  <si>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</si>
  <si>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</si>
  <si>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</si>
  <si>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</si>
  <si>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</si>
  <si>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</si>
  <si>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</si>
  <si>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</si>
  <si>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</si>
  <si>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</si>
  <si>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</si>
  <si>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</si>
  <si>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</si>
  <si>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</si>
  <si>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</si>
  <si>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</si>
  <si>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</si>
  <si>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</si>
  <si>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</si>
  <si>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</si>
  <si>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</si>
  <si>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</si>
  <si>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</si>
  <si>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</si>
  <si>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</si>
  <si>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</si>
  <si>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</si>
  <si>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</si>
  <si>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</si>
  <si>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</si>
  <si>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</si>
  <si>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</si>
  <si>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</si>
  <si>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</si>
  <si>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</si>
  <si>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</si>
  <si>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</si>
  <si>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</si>
  <si>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</si>
  <si>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</si>
  <si>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</si>
  <si>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</si>
  <si>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</si>
  <si>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</si>
  <si>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</si>
  <si>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</si>
  <si>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</si>
  <si>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</si>
  <si>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</si>
  <si>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</si>
  <si>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</si>
  <si>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</si>
  <si>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</si>
  <si>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</si>
  <si>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</si>
  <si>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</si>
  <si>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</si>
  <si>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</si>
  <si>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</si>
  <si>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</si>
  <si>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</si>
  <si>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</si>
  <si>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</si>
  <si>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</si>
  <si>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</si>
  <si>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</si>
  <si>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</si>
  <si>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</si>
  <si>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</si>
  <si>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</si>
  <si>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</si>
  <si>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</si>
  <si>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</si>
  <si>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</si>
  <si>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</si>
  <si>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</si>
  <si>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</si>
  <si>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</si>
  <si>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</si>
  <si>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</si>
  <si>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</si>
  <si>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</si>
  <si>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</si>
  <si>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</si>
  <si>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</si>
  <si>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</si>
  <si>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</si>
  <si>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</si>
  <si>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</si>
  <si>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</si>
  <si>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</si>
  <si>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</si>
  <si>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</si>
  <si>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</si>
  <si>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</si>
  <si>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</si>
  <si>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</si>
  <si>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</si>
  <si>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</si>
  <si>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</si>
  <si>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</si>
  <si>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</si>
  <si>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</si>
  <si>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</si>
  <si>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</si>
  <si>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</si>
  <si>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</si>
  <si>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</si>
  <si>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</si>
  <si>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</si>
  <si>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</si>
  <si>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</si>
  <si>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</si>
  <si>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</si>
  <si>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</si>
  <si>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</si>
  <si>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</si>
  <si>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</si>
  <si>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</si>
  <si>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</si>
  <si>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</si>
  <si>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</si>
  <si>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</si>
  <si>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</si>
  <si>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</si>
  <si>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</si>
  <si>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</si>
  <si>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</si>
  <si>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</si>
  <si>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</si>
  <si>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</si>
  <si>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</si>
  <si>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</si>
  <si>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</si>
  <si>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</si>
  <si>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</si>
  <si>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</si>
  <si>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</si>
  <si>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</si>
  <si>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</si>
  <si>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</si>
  <si>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</si>
  <si>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</si>
  <si>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</si>
  <si>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</si>
  <si>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</si>
  <si>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</si>
  <si>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</si>
  <si>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</si>
  <si>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</si>
  <si>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</si>
  <si>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</si>
  <si>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</si>
  <si>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</si>
  <si>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</si>
  <si>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</si>
  <si>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</si>
  <si>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</si>
  <si>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</si>
  <si>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</si>
  <si>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</si>
  <si>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</si>
  <si>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</si>
  <si>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</si>
  <si>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</si>
  <si>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</si>
  <si>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</si>
  <si>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</si>
  <si>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</si>
  <si>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</si>
  <si>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</si>
  <si>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</si>
  <si>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</si>
  <si>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</si>
  <si>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</si>
  <si>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</si>
  <si>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</si>
  <si>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</si>
  <si>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</si>
  <si>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</si>
  <si>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</si>
  <si>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</si>
  <si>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</si>
  <si>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</si>
  <si>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</si>
  <si>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</si>
  <si>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</si>
  <si>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</si>
  <si>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</si>
  <si>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</si>
  <si>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</si>
  <si>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</si>
  <si>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</si>
  <si>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</si>
  <si>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</si>
  <si>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</si>
  <si>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</si>
  <si>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</si>
  <si>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</si>
  <si>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</si>
  <si>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</si>
  <si>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</si>
  <si>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</si>
  <si>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</si>
  <si>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</si>
  <si>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</si>
  <si>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</si>
  <si>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</si>
  <si>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</si>
  <si>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</si>
  <si>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</si>
  <si>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</si>
  <si>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</si>
  <si>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</si>
  <si>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</si>
  <si>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</si>
  <si>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</si>
  <si>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</si>
  <si>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</si>
  <si>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</si>
  <si>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</si>
  <si>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</si>
  <si>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</si>
  <si>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</si>
  <si>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</si>
  <si>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</si>
  <si>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</si>
  <si>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</si>
  <si>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</si>
  <si>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</si>
  <si>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</si>
  <si>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</si>
  <si>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</si>
  <si>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</si>
  <si>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</si>
  <si>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</si>
  <si>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</si>
  <si>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</si>
  <si>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</si>
  <si>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</si>
  <si>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</si>
  <si>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</si>
  <si>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</si>
  <si>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</si>
  <si>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</si>
  <si>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</si>
  <si>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</si>
  <si>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</si>
  <si>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</si>
  <si>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</si>
  <si>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</si>
  <si>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</si>
  <si>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</si>
  <si>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</si>
  <si>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</si>
  <si>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</si>
  <si>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</si>
  <si>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</si>
  <si>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</si>
  <si>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</si>
  <si>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</si>
  <si>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</si>
  <si>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</si>
  <si>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</si>
  <si>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</si>
  <si>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</si>
  <si>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</si>
  <si>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</si>
  <si>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</si>
  <si>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</si>
  <si>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</si>
  <si>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</si>
  <si>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</si>
  <si>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</si>
  <si>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</si>
  <si>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</si>
  <si>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</si>
  <si>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</si>
  <si>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</si>
  <si>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</si>
  <si>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</si>
  <si>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</si>
  <si>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</si>
  <si>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</si>
  <si>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</si>
  <si>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</si>
  <si>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</si>
  <si>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</si>
  <si>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</si>
  <si>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</si>
  <si>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</si>
  <si>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</si>
  <si>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</si>
  <si>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</si>
  <si>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</si>
  <si>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</si>
  <si>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</si>
  <si>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</si>
  <si>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</si>
  <si>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</si>
  <si>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</si>
  <si>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</si>
  <si>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</si>
  <si>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</si>
  <si>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</si>
  <si>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</si>
  <si>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</si>
  <si>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</si>
  <si>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</si>
  <si>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</si>
  <si>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</si>
  <si>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</si>
  <si>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</si>
  <si>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</si>
  <si>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</si>
  <si>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</si>
  <si>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</si>
  <si>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</si>
  <si>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</si>
  <si>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</si>
  <si>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</si>
  <si>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</si>
  <si>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</si>
  <si>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</si>
  <si>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</si>
  <si>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</si>
  <si>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</si>
  <si>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</si>
  <si>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</si>
  <si>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</si>
  <si>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</si>
  <si>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</si>
  <si>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</si>
  <si>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</si>
  <si>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</si>
  <si>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</si>
  <si>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</si>
  <si>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</si>
  <si>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</si>
  <si>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</si>
  <si>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</si>
  <si>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</si>
  <si>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</si>
  <si>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</si>
  <si>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</si>
  <si>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</si>
  <si>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</si>
  <si>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</si>
  <si>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</si>
  <si>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</si>
  <si>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</si>
  <si>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</si>
  <si>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</si>
  <si>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</si>
  <si>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</si>
  <si>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</si>
  <si>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</si>
  <si>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</si>
  <si>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</si>
  <si>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</si>
  <si>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</si>
  <si>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</si>
  <si>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</si>
  <si>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</si>
  <si>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</si>
  <si>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</si>
  <si>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</si>
  <si>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</si>
  <si>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</si>
  <si>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</si>
  <si>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</si>
  <si>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</si>
  <si>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</si>
  <si>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</si>
  <si>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</si>
  <si>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</si>
  <si>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</si>
  <si>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</si>
  <si>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</si>
  <si>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</si>
  <si>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</si>
  <si>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</si>
  <si>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</si>
  <si>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</si>
  <si>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</si>
  <si>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</si>
  <si>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</si>
  <si>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</si>
  <si>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</si>
  <si>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</si>
  <si>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</si>
  <si>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</si>
  <si>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</si>
  <si>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</si>
  <si>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</si>
  <si>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</si>
  <si>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</si>
  <si>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</si>
  <si>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</si>
  <si>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</si>
  <si>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</si>
  <si>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</si>
  <si>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</si>
  <si>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</si>
  <si>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</si>
  <si>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</si>
  <si>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</si>
  <si>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</si>
  <si>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</si>
  <si>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</si>
  <si>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</si>
  <si>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</si>
  <si>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</si>
  <si>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</si>
  <si>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</si>
  <si>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</si>
  <si>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</si>
  <si>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</si>
  <si>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</si>
  <si>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</si>
  <si>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</si>
  <si>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</si>
  <si>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</si>
  <si>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</si>
  <si>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</si>
  <si>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</si>
  <si>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</si>
  <si>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</si>
  <si>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</si>
  <si>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</si>
  <si>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</si>
  <si>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</si>
  <si>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</si>
  <si>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</si>
  <si>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</si>
  <si>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</si>
  <si>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</si>
  <si>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</si>
  <si>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</si>
  <si>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</si>
  <si>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</si>
  <si>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</si>
  <si>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</si>
  <si>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</si>
  <si>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</si>
  <si>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</si>
  <si>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</si>
  <si>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</si>
  <si>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</si>
  <si>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</si>
  <si>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</si>
  <si>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</si>
  <si>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</si>
  <si>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</si>
  <si>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</si>
  <si>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</si>
  <si>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</si>
  <si>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</si>
  <si>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</si>
  <si>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</si>
  <si>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</si>
  <si>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</si>
  <si>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</si>
  <si>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</si>
  <si>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</si>
  <si>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</si>
  <si>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</si>
  <si>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</si>
  <si>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</si>
  <si>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</si>
  <si>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</si>
  <si>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</si>
  <si>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</si>
  <si>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</si>
  <si>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</si>
  <si>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</si>
  <si>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</si>
  <si>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</si>
  <si>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</si>
  <si>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</si>
  <si>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</si>
  <si>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</si>
  <si>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</si>
  <si>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</si>
  <si>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</si>
  <si>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</si>
  <si>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</si>
  <si>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</si>
  <si>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</si>
  <si>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</si>
  <si>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</si>
  <si>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</si>
  <si>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</si>
  <si>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</si>
  <si>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</si>
  <si>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</si>
  <si>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</si>
  <si>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</si>
  <si>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</si>
  <si>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</si>
  <si>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</si>
  <si>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</si>
  <si>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</si>
  <si>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</si>
  <si>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</si>
  <si>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</si>
  <si>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</si>
  <si>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</si>
  <si>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</si>
  <si>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</si>
  <si>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</si>
  <si>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</si>
  <si>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</si>
  <si>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</si>
  <si>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</si>
  <si>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</si>
  <si>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</si>
  <si>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</si>
  <si>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</si>
  <si>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</si>
  <si>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</si>
  <si>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</si>
  <si>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</si>
  <si>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</si>
  <si>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</si>
  <si>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</si>
  <si>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</si>
  <si>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</si>
  <si>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</si>
  <si>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</si>
  <si>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</si>
  <si>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</si>
  <si>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</si>
  <si>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</si>
  <si>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</si>
  <si>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</si>
  <si>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</si>
  <si>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</si>
  <si>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</si>
  <si>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</si>
  <si>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</si>
  <si>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</si>
  <si>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</si>
  <si>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</si>
  <si>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</si>
  <si>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</si>
  <si>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</si>
  <si>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</si>
  <si>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</si>
  <si>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</si>
  <si>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</si>
  <si>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</si>
  <si>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</si>
  <si>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</si>
  <si>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</si>
  <si>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</si>
  <si>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</si>
  <si>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</si>
  <si>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</si>
  <si>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</si>
  <si>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</si>
  <si>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</si>
  <si>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</si>
  <si>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</si>
  <si>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</si>
  <si>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</si>
  <si>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</si>
  <si>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</si>
  <si>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</si>
  <si>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</si>
  <si>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</si>
  <si>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</si>
  <si>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</si>
  <si>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</si>
  <si>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</si>
  <si>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</si>
  <si>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</si>
  <si>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</si>
  <si>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</si>
  <si>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</si>
  <si>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</si>
  <si>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</si>
  <si>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</si>
  <si>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</si>
  <si>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</si>
  <si>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</si>
  <si>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</si>
  <si>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</si>
  <si>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</si>
  <si>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</si>
  <si>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</si>
  <si>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</si>
  <si>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</si>
  <si>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</si>
  <si>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</si>
  <si>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</si>
  <si>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</si>
  <si>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</si>
  <si>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</si>
  <si>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</si>
  <si>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</si>
  <si>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</si>
  <si>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</si>
  <si>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</si>
  <si>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</si>
  <si>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</si>
  <si>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</si>
  <si>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</si>
  <si>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</si>
  <si>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</si>
  <si>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</si>
  <si>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</si>
  <si>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</si>
  <si>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</si>
  <si>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</si>
  <si>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</si>
  <si>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</si>
  <si>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</si>
  <si>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</si>
  <si>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</si>
  <si>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</si>
  <si>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</si>
  <si>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</si>
  <si>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</si>
  <si>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</si>
  <si>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</si>
  <si>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</si>
  <si>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</si>
  <si>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</si>
  <si>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</si>
  <si>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</si>
  <si>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</si>
  <si>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</si>
  <si>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</si>
  <si>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</si>
  <si>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</si>
  <si>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</si>
  <si>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</si>
  <si>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</si>
  <si>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</si>
  <si>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</si>
  <si>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</si>
  <si>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</si>
  <si>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</si>
  <si>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</si>
  <si>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</si>
  <si>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</si>
  <si>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</si>
  <si>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</si>
  <si>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</si>
  <si>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</si>
  <si>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</si>
  <si>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</si>
  <si>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</si>
  <si>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</si>
  <si>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</si>
  <si>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</si>
  <si>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</si>
  <si>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</si>
  <si>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</si>
  <si>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</si>
  <si>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</si>
  <si>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</si>
  <si>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</si>
  <si>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</si>
  <si>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</si>
  <si>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</si>
  <si>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</si>
  <si>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</si>
  <si>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</si>
  <si>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</si>
  <si>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</si>
  <si>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</si>
  <si>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</si>
  <si>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</si>
  <si>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</si>
  <si>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</si>
  <si>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</si>
  <si>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</si>
  <si>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</si>
  <si>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</si>
  <si>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</si>
  <si>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</si>
  <si>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</si>
  <si>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</si>
  <si>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</si>
  <si>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</si>
  <si>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</si>
  <si>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</si>
  <si>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</si>
  <si>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</si>
  <si>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</si>
  <si>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</si>
  <si>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</si>
  <si>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</si>
  <si>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</si>
  <si>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</si>
  <si>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</si>
  <si>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</si>
  <si>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</si>
  <si>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</si>
  <si>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</si>
  <si>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</si>
  <si>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</si>
  <si>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</si>
  <si>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</si>
  <si>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</si>
  <si>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</si>
  <si>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</si>
  <si>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</si>
  <si>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</si>
  <si>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</si>
  <si>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</si>
  <si>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</si>
  <si>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</si>
  <si>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</si>
  <si>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</si>
  <si>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</si>
  <si>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</si>
  <si>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</si>
  <si>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</si>
  <si>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</si>
  <si>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</si>
  <si>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</si>
  <si>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</si>
  <si>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</si>
  <si>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</si>
  <si>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</si>
  <si>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</si>
  <si>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</si>
  <si>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</si>
  <si>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</si>
  <si>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</si>
  <si>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</si>
  <si>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</si>
  <si>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</si>
  <si>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</si>
  <si>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</si>
  <si>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</si>
  <si>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</si>
  <si>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</si>
  <si>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</si>
  <si>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</si>
  <si>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</si>
  <si>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</si>
  <si>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</si>
  <si>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</si>
  <si>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</si>
  <si>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</si>
  <si>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</si>
  <si>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</si>
  <si>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</si>
  <si>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</si>
  <si>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</si>
  <si>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</si>
  <si>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</si>
  <si>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</si>
  <si>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</si>
  <si>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</si>
  <si>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</si>
  <si>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</si>
  <si>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</si>
  <si>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</si>
  <si>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</si>
  <si>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</si>
  <si>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</si>
  <si>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</si>
  <si>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</si>
  <si>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</si>
  <si>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</si>
  <si>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</si>
  <si>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</si>
  <si>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</si>
  <si>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</si>
  <si>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</si>
  <si>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</si>
  <si>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</si>
  <si>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</si>
  <si>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</si>
  <si>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</si>
  <si>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</si>
  <si>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</si>
  <si>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</si>
  <si>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</si>
  <si>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</si>
  <si>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</si>
  <si>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</si>
  <si>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</si>
  <si>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</si>
  <si>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</si>
  <si>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</si>
  <si>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</si>
  <si>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</si>
  <si>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</si>
  <si>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</si>
  <si>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</si>
  <si>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</si>
  <si>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</si>
  <si>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</si>
  <si>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</si>
  <si>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</si>
  <si>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</si>
  <si>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</si>
  <si>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</si>
  <si>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</si>
  <si>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</si>
  <si>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</si>
  <si>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</si>
  <si>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</si>
  <si>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</si>
  <si>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</si>
  <si>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</si>
  <si>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</si>
  <si>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</si>
  <si>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</si>
  <si>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</si>
  <si>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</si>
  <si>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</si>
  <si>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</si>
  <si>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</si>
  <si>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</si>
  <si>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</si>
  <si>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</si>
  <si>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</si>
  <si>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</si>
  <si>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</si>
  <si>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</si>
  <si>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</si>
  <si>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</si>
  <si>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</si>
  <si>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</si>
  <si>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</si>
  <si>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</si>
  <si>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</si>
  <si>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</si>
  <si>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</si>
  <si>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</si>
  <si>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</si>
  <si>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</si>
  <si>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</si>
  <si>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</si>
  <si>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</si>
  <si>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</si>
  <si>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</si>
  <si>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</si>
  <si>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</si>
  <si>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</si>
  <si>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</si>
  <si>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</si>
  <si>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</si>
  <si>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</si>
  <si>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</si>
  <si>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</si>
  <si>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</si>
  <si>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</si>
  <si>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</si>
  <si>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</si>
  <si>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</si>
  <si>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</si>
  <si>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</si>
  <si>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</si>
  <si>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</si>
  <si>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</si>
  <si>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</si>
  <si>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</si>
  <si>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</si>
  <si>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</si>
  <si>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</si>
  <si>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</si>
  <si>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</si>
  <si>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</si>
  <si>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</si>
  <si>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</si>
  <si>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</si>
  <si>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</si>
  <si>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</si>
  <si>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</si>
  <si>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</si>
  <si>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</si>
  <si>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</si>
  <si>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</si>
  <si>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</si>
  <si>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</si>
  <si>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</si>
  <si>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</si>
  <si>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</si>
  <si>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</si>
  <si>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</si>
  <si>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</si>
  <si>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</si>
  <si>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</si>
  <si>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</si>
  <si>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</si>
  <si>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</si>
  <si>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</si>
  <si>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</si>
  <si>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</si>
  <si>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</si>
  <si>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</si>
  <si>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</si>
  <si>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</si>
  <si>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</si>
  <si>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</si>
  <si>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</si>
  <si>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</si>
  <si>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</si>
  <si>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</si>
  <si>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</si>
  <si>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</si>
  <si>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</si>
  <si>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</si>
  <si>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</si>
  <si>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</si>
  <si>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</si>
  <si>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</si>
  <si>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</si>
  <si>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</si>
  <si>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</si>
  <si>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</si>
  <si>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</si>
  <si>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</si>
  <si>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</si>
  <si>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</si>
  <si>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</si>
  <si>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</si>
  <si>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</si>
  <si>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</si>
  <si>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</si>
  <si>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</si>
  <si>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</si>
  <si>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</si>
  <si>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</si>
  <si>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</si>
  <si>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</si>
  <si>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</si>
  <si>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</si>
  <si>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</si>
  <si>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</si>
  <si>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</si>
  <si>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</si>
  <si>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</si>
  <si>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</si>
  <si>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</si>
  <si>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</si>
  <si>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</si>
  <si>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</si>
  <si>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</si>
  <si>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</si>
  <si>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</si>
  <si>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</si>
  <si>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</si>
  <si>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</si>
  <si>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</si>
  <si>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</si>
  <si>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</si>
  <si>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</si>
  <si>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</si>
  <si>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</si>
  <si>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</si>
  <si>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</si>
  <si>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</si>
  <si>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</si>
  <si>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</si>
  <si>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</si>
  <si>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</si>
  <si>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</si>
  <si>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</si>
  <si>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</si>
  <si>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</si>
  <si>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</si>
  <si>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</si>
  <si>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</si>
  <si>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</si>
  <si>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</si>
  <si>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</si>
  <si>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</si>
  <si>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</si>
  <si>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</si>
  <si>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</si>
  <si>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</si>
  <si>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</si>
  <si>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</si>
  <si>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</si>
  <si>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</si>
  <si>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</si>
  <si>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</si>
  <si>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</si>
  <si>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</si>
  <si>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</si>
  <si>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</si>
  <si>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</si>
  <si>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</si>
  <si>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</si>
  <si>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</si>
  <si>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</si>
  <si>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</si>
  <si>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</si>
  <si>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</si>
  <si>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</si>
  <si>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</si>
  <si>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</si>
  <si>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</si>
  <si>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</si>
  <si>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</si>
  <si>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</si>
  <si>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</si>
  <si>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</si>
  <si>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</si>
  <si>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</si>
  <si>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</si>
  <si>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</si>
  <si>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</si>
  <si>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</si>
  <si>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</si>
  <si>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</si>
  <si>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</si>
  <si>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</si>
  <si>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</si>
  <si>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</si>
  <si>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</si>
  <si>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</si>
  <si>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</si>
  <si>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</si>
  <si>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</si>
  <si>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</si>
  <si>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</si>
  <si>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</si>
  <si>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</si>
  <si>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</si>
  <si>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</si>
  <si>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</si>
  <si>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</si>
  <si>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</si>
  <si>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</si>
  <si>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</si>
  <si>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</si>
  <si>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</si>
  <si>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</si>
  <si>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</si>
  <si>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</si>
  <si>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</si>
  <si>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</si>
  <si>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</si>
  <si>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</si>
  <si>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</si>
  <si>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</si>
  <si>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</si>
  <si>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</si>
  <si>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</si>
  <si>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</si>
  <si>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</si>
  <si>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</si>
  <si>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</si>
  <si>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</si>
  <si>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</si>
  <si>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</si>
  <si>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</si>
  <si>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</si>
  <si>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</si>
  <si>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</si>
  <si>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</si>
  <si>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</si>
  <si>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</si>
  <si>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</si>
  <si>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</si>
  <si>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</si>
  <si>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</si>
  <si>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</si>
  <si>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</si>
  <si>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</si>
  <si>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</si>
  <si>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</si>
  <si>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</si>
  <si>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</si>
  <si>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</si>
  <si>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</si>
  <si>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</si>
  <si>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</si>
  <si>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</si>
  <si>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</si>
  <si>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</si>
  <si>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</si>
  <si>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</si>
  <si>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</si>
  <si>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</si>
  <si>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</si>
  <si>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</si>
  <si>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</si>
  <si>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</si>
  <si>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</si>
  <si>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</si>
  <si>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</si>
  <si>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</si>
  <si>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</si>
  <si>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</si>
  <si>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</si>
  <si>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</si>
  <si>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</si>
  <si>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</si>
  <si>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</si>
  <si>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</si>
  <si>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</si>
  <si>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</si>
  <si>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</si>
  <si>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</si>
  <si>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</si>
  <si>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</si>
  <si>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</si>
  <si>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</si>
  <si>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</si>
  <si>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</si>
  <si>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</si>
  <si>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</si>
  <si>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</si>
  <si>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</si>
  <si>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</si>
  <si>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</si>
  <si>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</si>
  <si>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</si>
  <si>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</si>
  <si>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</si>
  <si>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</si>
  <si>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</si>
  <si>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</si>
  <si>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</si>
  <si>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</si>
  <si>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</si>
  <si>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</si>
  <si>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</si>
  <si>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</si>
  <si>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</si>
  <si>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</si>
  <si>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</si>
  <si>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</si>
  <si>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</si>
  <si>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</si>
  <si>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</si>
  <si>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</si>
  <si>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</si>
  <si>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</si>
  <si>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</si>
  <si>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</si>
  <si>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</si>
  <si>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</si>
  <si>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</si>
  <si>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</si>
  <si>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</si>
  <si>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</si>
  <si>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</si>
  <si>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</si>
  <si>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</si>
  <si>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</si>
  <si>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</si>
  <si>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</si>
  <si>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</si>
  <si>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</si>
  <si>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</si>
  <si>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</si>
  <si>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</si>
  <si>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</si>
  <si>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</si>
  <si>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</si>
  <si>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</si>
  <si>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</si>
  <si>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</si>
  <si>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</si>
  <si>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</si>
  <si>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</si>
  <si>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</si>
  <si>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</si>
  <si>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</si>
  <si>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</si>
  <si>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</si>
  <si>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</si>
  <si>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</si>
  <si>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</si>
  <si>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</si>
  <si>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</si>
  <si>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</si>
  <si>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</si>
  <si>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</si>
  <si>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</si>
  <si>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</si>
  <si>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</si>
  <si>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</si>
  <si>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</si>
  <si>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</si>
  <si>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</si>
  <si>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</si>
  <si>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</si>
  <si>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</si>
  <si>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</si>
  <si>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</si>
  <si>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</si>
  <si>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</si>
  <si>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</si>
  <si>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</si>
  <si>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</si>
  <si>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</si>
  <si>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</si>
  <si>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</si>
  <si>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</si>
  <si>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</si>
  <si>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</si>
  <si>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</si>
  <si>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</si>
  <si>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</si>
  <si>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</si>
  <si>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</si>
  <si>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</si>
  <si>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</si>
  <si>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</si>
  <si>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</si>
  <si>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</si>
  <si>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</si>
  <si>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</si>
  <si>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</si>
  <si>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</si>
  <si>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</si>
  <si>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</si>
  <si>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</si>
  <si>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</si>
  <si>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</si>
  <si>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</si>
  <si>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</si>
  <si>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</si>
  <si>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</si>
  <si>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</si>
  <si>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</si>
  <si>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</si>
  <si>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</si>
  <si>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</si>
  <si>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</si>
  <si>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</si>
  <si>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</si>
  <si>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</si>
  <si>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</si>
  <si>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</si>
  <si>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</si>
  <si>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</si>
  <si>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</si>
  <si>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</si>
  <si>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</si>
  <si>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</si>
  <si>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</si>
  <si>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</si>
  <si>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</si>
  <si>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</si>
  <si>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</si>
  <si>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</si>
  <si>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</si>
  <si>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</si>
  <si>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</si>
  <si>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</si>
  <si>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</si>
  <si>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</si>
  <si>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</si>
  <si>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</si>
  <si>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</si>
  <si>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</si>
  <si>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</si>
  <si>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</si>
  <si>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</si>
  <si>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</si>
  <si>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</si>
  <si>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</si>
  <si>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</si>
  <si>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</si>
  <si>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</si>
  <si>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</si>
  <si>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</si>
  <si>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</si>
  <si>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</si>
  <si>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</si>
  <si>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</si>
  <si>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</si>
  <si>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</si>
  <si>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</si>
  <si>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</si>
  <si>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</si>
  <si>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</si>
  <si>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</si>
  <si>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</si>
  <si>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</si>
  <si>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</si>
  <si>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</si>
  <si>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</si>
  <si>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</si>
  <si>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</si>
  <si>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</si>
  <si>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</si>
  <si>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</si>
  <si>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</si>
  <si>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</si>
  <si>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</si>
  <si>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</si>
  <si>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</si>
  <si>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</si>
  <si>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</si>
  <si>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</si>
  <si>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</si>
  <si>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</si>
  <si>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</si>
  <si>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</si>
  <si>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</si>
  <si>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</si>
  <si>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</si>
  <si>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</si>
  <si>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</si>
  <si>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</si>
  <si>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</si>
  <si>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</si>
  <si>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</si>
  <si>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</si>
  <si>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</si>
  <si>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</si>
  <si>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</si>
  <si>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</si>
  <si>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</si>
  <si>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</si>
  <si>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</si>
  <si>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</si>
  <si>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</si>
  <si>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</si>
  <si>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</si>
  <si>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</si>
  <si>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</si>
  <si>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</si>
  <si>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</si>
  <si>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</si>
  <si>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</si>
  <si>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</si>
  <si>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</si>
  <si>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</si>
  <si>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</si>
  <si>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</si>
  <si>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</si>
  <si>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</si>
  <si>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</si>
  <si>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</si>
  <si>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</si>
  <si>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</si>
  <si>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</si>
  <si>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</si>
  <si>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</si>
  <si>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</si>
  <si>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</si>
  <si>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</si>
  <si>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</si>
  <si>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</si>
  <si>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</si>
  <si>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</si>
  <si>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</si>
  <si>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</si>
  <si>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</si>
  <si>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</si>
  <si>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</si>
  <si>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</si>
  <si>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</si>
  <si>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</si>
  <si>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</si>
  <si>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</si>
  <si>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</si>
  <si>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</si>
  <si>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</si>
  <si>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</si>
  <si>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</si>
  <si>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</si>
  <si>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</si>
  <si>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</si>
  <si>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</si>
  <si>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</si>
  <si>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</si>
  <si>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</si>
  <si>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</si>
  <si>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</si>
  <si>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</si>
  <si>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</si>
  <si>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</si>
  <si>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</si>
  <si>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</si>
  <si>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</si>
  <si>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</si>
  <si>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</si>
  <si>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</si>
  <si>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</si>
  <si>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</si>
  <si>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</si>
  <si>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</si>
  <si>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</si>
  <si>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</si>
  <si>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</si>
  <si>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</si>
  <si>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</si>
  <si>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</si>
  <si>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</si>
  <si>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</si>
  <si>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</si>
  <si>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</si>
  <si>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</si>
  <si>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</si>
  <si>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</si>
  <si>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</si>
  <si>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</si>
  <si>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</si>
  <si>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</si>
  <si>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</si>
  <si>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</si>
  <si>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</si>
  <si>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</si>
  <si>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</si>
  <si>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</si>
  <si>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</si>
  <si>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</si>
  <si>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</si>
  <si>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</si>
  <si>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</si>
  <si>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</si>
  <si>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</si>
  <si>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</si>
  <si>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</si>
  <si>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</si>
  <si>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</si>
  <si>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</si>
  <si>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</si>
  <si>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</si>
  <si>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</si>
  <si>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</si>
  <si>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</si>
  <si>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</si>
  <si>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</si>
  <si>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</si>
  <si>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</si>
  <si>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</si>
  <si>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</si>
  <si>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</si>
  <si>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</si>
  <si>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</si>
  <si>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</si>
  <si>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</si>
  <si>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</si>
  <si>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</si>
  <si>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</si>
  <si>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</si>
  <si>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</si>
  <si>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</si>
  <si>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</si>
  <si>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</si>
  <si>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</si>
  <si>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</si>
  <si>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</si>
  <si>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</si>
  <si>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</si>
  <si>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</si>
  <si>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</si>
  <si>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</si>
  <si>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</si>
  <si>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</si>
  <si>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</si>
  <si>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</si>
  <si>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</si>
  <si>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</si>
  <si>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</si>
  <si>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</si>
  <si>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</si>
  <si>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</si>
  <si>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</si>
  <si>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</si>
  <si>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</si>
  <si>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</si>
  <si>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</si>
  <si>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</si>
  <si>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</si>
  <si>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</si>
  <si>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</si>
  <si>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</si>
  <si>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</si>
  <si>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</si>
  <si>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</si>
  <si>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</si>
  <si>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</si>
  <si>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</si>
  <si>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</si>
  <si>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</si>
  <si>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</si>
  <si>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</si>
  <si>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</si>
  <si>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</si>
  <si>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</si>
  <si>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</si>
  <si>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</si>
  <si>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</si>
  <si>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</si>
  <si>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</si>
  <si>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</si>
  <si>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</si>
  <si>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</si>
  <si>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</si>
  <si>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</si>
  <si>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</si>
  <si>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</si>
  <si>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</si>
  <si>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</si>
  <si>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</si>
  <si>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</si>
  <si>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</si>
  <si>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</si>
  <si>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</si>
  <si>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</si>
  <si>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</si>
  <si>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</si>
  <si>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</si>
  <si>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</si>
  <si>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</si>
  <si>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</si>
  <si>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</si>
  <si>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</si>
  <si>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</si>
  <si>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</si>
  <si>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</si>
  <si>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</si>
  <si>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</si>
  <si>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</si>
  <si>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</si>
  <si>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</si>
  <si>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</si>
  <si>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</si>
  <si>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</si>
  <si>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</si>
  <si>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</si>
  <si>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</si>
  <si>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</si>
  <si>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</si>
  <si>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</si>
  <si>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</si>
  <si>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</si>
  <si>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</si>
  <si>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</si>
  <si>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</si>
  <si>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</si>
  <si>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</si>
  <si>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</si>
  <si>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</si>
  <si>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</si>
  <si>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</si>
  <si>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</si>
  <si>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</si>
  <si>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</si>
  <si>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</si>
  <si>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</si>
  <si>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</si>
  <si>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</si>
  <si>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</si>
  <si>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</si>
  <si>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</si>
  <si>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</si>
  <si>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</si>
  <si>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</si>
  <si>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</si>
  <si>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</si>
  <si>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</si>
  <si>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</si>
  <si>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</si>
  <si>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</si>
  <si>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</si>
  <si>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</si>
  <si>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</si>
  <si>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</si>
  <si>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</si>
  <si>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</si>
  <si>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</si>
  <si>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</si>
  <si>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</si>
  <si>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</si>
  <si>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</si>
  <si>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</si>
  <si>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</si>
  <si>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</si>
  <si>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</si>
  <si>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</si>
  <si>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</si>
  <si>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</si>
  <si>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</si>
  <si>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</si>
  <si>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</si>
  <si>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</si>
  <si>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</si>
  <si>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</si>
  <si>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</si>
  <si>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</si>
  <si>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</si>
  <si>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</si>
  <si>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</si>
  <si>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</si>
  <si>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</si>
  <si>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</si>
  <si>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</si>
  <si>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</si>
  <si>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</si>
  <si>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</si>
  <si>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</si>
  <si>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</si>
  <si>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</si>
  <si>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</si>
  <si>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</si>
  <si>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</si>
  <si>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</si>
  <si>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</si>
  <si>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</si>
  <si>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</si>
  <si>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</si>
  <si>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</si>
  <si>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</si>
  <si>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</si>
  <si>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</si>
  <si>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</si>
  <si>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</si>
  <si>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</si>
  <si>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</si>
  <si>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</si>
  <si>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</si>
  <si>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</si>
  <si>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</si>
  <si>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</si>
  <si>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</si>
  <si>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</si>
  <si>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</si>
  <si>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</si>
  <si>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</si>
  <si>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</si>
  <si>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</si>
  <si>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</si>
  <si>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</si>
  <si>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</si>
  <si>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</si>
  <si>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</si>
  <si>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</si>
  <si>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</si>
  <si>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</si>
  <si>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</si>
  <si>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</si>
  <si>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</si>
  <si>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</si>
  <si>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</si>
  <si>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</si>
  <si>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</si>
  <si>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</si>
  <si>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</si>
  <si>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</si>
  <si>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</si>
  <si>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</si>
  <si>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</si>
  <si>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</si>
  <si>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</si>
  <si>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</si>
  <si>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</si>
  <si>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</si>
  <si>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</si>
  <si>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</si>
  <si>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</si>
  <si>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</si>
  <si>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</si>
  <si>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</si>
  <si>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</si>
  <si>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</si>
  <si>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</si>
  <si>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</si>
  <si>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</si>
  <si>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</si>
  <si>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</si>
  <si>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</si>
  <si>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</si>
  <si>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</si>
  <si>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</si>
  <si>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</si>
  <si>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</si>
  <si>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</si>
  <si>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</si>
  <si>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</si>
  <si>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</si>
  <si>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</si>
  <si>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</si>
  <si>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</si>
  <si>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</si>
  <si>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</si>
  <si>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</si>
  <si>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</si>
  <si>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</si>
  <si>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</si>
  <si>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</si>
  <si>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</si>
  <si>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</si>
  <si>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</si>
  <si>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</si>
  <si>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</si>
  <si>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</si>
  <si>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</si>
  <si>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</si>
  <si>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</si>
  <si>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</si>
  <si>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</si>
  <si>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</si>
  <si>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</si>
  <si>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</si>
  <si>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</si>
  <si>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</si>
  <si>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</si>
  <si>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</si>
  <si>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</si>
  <si>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</si>
  <si>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</si>
  <si>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</si>
  <si>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</si>
  <si>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</si>
  <si>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</si>
  <si>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</si>
  <si>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</si>
  <si>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</si>
  <si>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</si>
  <si>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</si>
  <si>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</si>
  <si>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</si>
  <si>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</si>
  <si>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</si>
  <si>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</si>
  <si>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</si>
  <si>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</si>
  <si>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</si>
  <si>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</si>
  <si>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</si>
  <si>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</si>
  <si>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</si>
  <si>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</si>
  <si>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</si>
  <si>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</si>
  <si>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</si>
  <si>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</si>
  <si>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</si>
  <si>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</si>
  <si>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</si>
  <si>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</si>
  <si>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</si>
  <si>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</si>
  <si>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</si>
  <si>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</si>
  <si>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</si>
  <si>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</si>
  <si>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</si>
  <si>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</si>
  <si>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</si>
  <si>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</si>
  <si>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</si>
  <si>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</si>
  <si>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</si>
  <si>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</si>
  <si>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</si>
  <si>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</si>
  <si>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</si>
  <si>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</si>
  <si>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</si>
  <si>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</si>
  <si>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</si>
  <si>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</si>
  <si>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</si>
  <si>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</si>
  <si>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</si>
  <si>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</si>
  <si>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</si>
  <si>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</si>
  <si>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</si>
  <si>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</si>
  <si>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</si>
  <si>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</si>
  <si>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</si>
  <si>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</si>
  <si>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</si>
  <si>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</si>
  <si>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</si>
  <si>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</si>
  <si>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</si>
  <si>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</si>
  <si>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</si>
  <si>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</si>
  <si>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</si>
  <si>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</si>
  <si>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</si>
  <si>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</si>
  <si>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</si>
  <si>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</si>
  <si>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</si>
  <si>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</si>
  <si>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</si>
  <si>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</si>
  <si>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</si>
  <si>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</si>
  <si>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</si>
  <si>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</si>
  <si>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</si>
  <si>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</si>
  <si>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</si>
  <si>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</si>
  <si>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</si>
  <si>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</si>
  <si>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</si>
  <si>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</si>
  <si>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</si>
  <si>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</si>
  <si>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</si>
  <si>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</si>
  <si>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</si>
  <si>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</si>
  <si>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</si>
  <si>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</si>
  <si>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</si>
  <si>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</si>
  <si>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</si>
  <si>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</si>
  <si>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</si>
  <si>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</si>
  <si>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</si>
  <si>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</si>
  <si>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</si>
  <si>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</si>
  <si>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</si>
  <si>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</si>
  <si>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</si>
  <si>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</si>
  <si>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</si>
  <si>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</si>
  <si>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</si>
  <si>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</si>
  <si>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</si>
  <si>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</si>
  <si>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</si>
  <si>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</si>
  <si>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</si>
  <si>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</si>
  <si>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</si>
  <si>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</si>
  <si>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</si>
  <si>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</si>
  <si>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</si>
  <si>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</si>
  <si>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</si>
  <si>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</si>
  <si>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</si>
  <si>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</si>
  <si>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</si>
  <si>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</si>
  <si>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</si>
  <si>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</si>
  <si>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</si>
  <si>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</si>
  <si>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</si>
  <si>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</si>
  <si>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</si>
  <si>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</si>
  <si>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</si>
  <si>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</si>
  <si>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</si>
  <si>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</si>
  <si>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</si>
  <si>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</si>
  <si>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</si>
  <si>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</si>
  <si>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</si>
  <si>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</si>
  <si>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</si>
  <si>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</si>
  <si>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</si>
  <si>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</si>
  <si>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</si>
  <si>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</si>
  <si>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</si>
  <si>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</si>
  <si>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</si>
  <si>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</si>
  <si>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</si>
  <si>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</si>
  <si>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</si>
  <si>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</si>
  <si>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</si>
  <si>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</si>
  <si>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</si>
  <si>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</si>
  <si>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</si>
  <si>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</si>
  <si>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</si>
  <si>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</si>
  <si>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</si>
  <si>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</si>
  <si>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</si>
  <si>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</si>
  <si>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</si>
  <si>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</si>
  <si>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</si>
  <si>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</si>
  <si>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</si>
  <si>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</si>
  <si>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</si>
  <si>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</si>
  <si>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</si>
  <si>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</si>
  <si>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</si>
  <si>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</si>
  <si>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</si>
  <si>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</si>
  <si>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</si>
  <si>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</si>
  <si>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</si>
  <si>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</si>
  <si>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</si>
  <si>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</si>
  <si>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</si>
  <si>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</si>
  <si>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</si>
  <si>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</si>
  <si>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</si>
  <si>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</si>
  <si>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</si>
  <si>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</si>
  <si>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</si>
  <si>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</si>
  <si>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</si>
  <si>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</si>
  <si>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</si>
  <si>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</si>
  <si>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</si>
  <si>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</si>
  <si>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</si>
  <si>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</si>
  <si>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</si>
  <si>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</si>
  <si>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</si>
  <si>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</si>
  <si>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</si>
  <si>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</si>
  <si>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</si>
  <si>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</si>
  <si>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</si>
  <si>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</si>
  <si>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</si>
  <si>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</si>
  <si>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</si>
  <si>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</si>
  <si>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</si>
  <si>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</si>
  <si>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</si>
  <si>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</si>
  <si>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</si>
  <si>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</si>
  <si>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</si>
  <si>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</si>
  <si>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</si>
  <si>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</si>
  <si>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</si>
  <si>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</si>
  <si>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</si>
  <si>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</si>
  <si>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</si>
  <si>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</si>
  <si>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</si>
  <si>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</si>
  <si>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</si>
  <si>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</si>
  <si>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</si>
  <si>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</si>
  <si>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</si>
  <si>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</si>
  <si>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</si>
  <si>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</si>
  <si>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</si>
  <si>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</si>
  <si>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</si>
  <si>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</si>
  <si>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</si>
  <si>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</si>
  <si>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</si>
  <si>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</si>
  <si>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</si>
  <si>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</si>
  <si>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</si>
  <si>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</si>
  <si>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</si>
  <si>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</si>
  <si>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</si>
  <si>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</si>
  <si>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</si>
  <si>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</si>
  <si>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</si>
  <si>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</si>
  <si>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</si>
  <si>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</si>
  <si>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</si>
  <si>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</si>
  <si>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</si>
  <si>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</si>
  <si>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</si>
  <si>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</si>
  <si>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</si>
  <si>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</si>
  <si>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</si>
  <si>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</si>
  <si>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</si>
  <si>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</si>
  <si>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</si>
  <si>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</si>
  <si>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</si>
  <si>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</si>
  <si>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</si>
  <si>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</si>
  <si>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</si>
  <si>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</si>
  <si>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</si>
  <si>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</si>
  <si>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</si>
  <si>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</si>
  <si>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</si>
  <si>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</si>
  <si>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</si>
  <si>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</si>
  <si>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</si>
  <si>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</si>
  <si>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</si>
  <si>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</si>
  <si>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</si>
  <si>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</si>
  <si>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</si>
  <si>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</si>
  <si>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</si>
  <si>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</si>
  <si>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</si>
  <si>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</si>
  <si>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</si>
  <si>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</si>
  <si>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</si>
  <si>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</si>
  <si>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</si>
  <si>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</si>
  <si>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</si>
  <si>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</si>
  <si>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</si>
  <si>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</si>
  <si>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</si>
  <si>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</si>
  <si>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</si>
  <si>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</si>
  <si>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</si>
  <si>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</si>
  <si>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</si>
  <si>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</si>
  <si>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</si>
  <si>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</si>
  <si>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</si>
  <si>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</si>
  <si>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</si>
  <si>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</si>
  <si>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</si>
  <si>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</si>
  <si>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</si>
  <si>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</si>
  <si>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</si>
  <si>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</si>
  <si>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</si>
  <si>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</si>
  <si>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</si>
  <si>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</si>
  <si>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</si>
  <si>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</si>
  <si>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</si>
  <si>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</si>
  <si>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</si>
  <si>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</si>
  <si>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</si>
  <si>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</si>
  <si>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</si>
  <si>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</si>
  <si>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</si>
  <si>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</si>
  <si>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</si>
  <si>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</si>
  <si>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</si>
  <si>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</si>
  <si>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</si>
  <si>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</si>
  <si>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</si>
  <si>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</si>
  <si>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</si>
  <si>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</si>
  <si>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</si>
  <si>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</si>
  <si>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</si>
  <si>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</si>
  <si>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</si>
  <si>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</si>
  <si>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</si>
  <si>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</si>
  <si>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</si>
  <si>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</si>
  <si>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</si>
  <si>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</si>
  <si>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</si>
  <si>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</si>
  <si>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</si>
  <si>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</si>
  <si>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</si>
  <si>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</si>
  <si>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</si>
  <si>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</si>
  <si>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</si>
  <si>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</si>
  <si>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</si>
  <si>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</si>
  <si>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</si>
  <si>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</si>
  <si>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</si>
  <si>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</si>
  <si>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</si>
  <si>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</si>
  <si>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</si>
  <si>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</si>
  <si>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</si>
  <si>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</si>
  <si>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</si>
  <si>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</si>
  <si>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</si>
  <si>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</si>
  <si>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</si>
  <si>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</si>
  <si>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</si>
  <si>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</si>
  <si>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</si>
  <si>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</si>
  <si>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</si>
  <si>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</si>
  <si>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</si>
  <si>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</si>
  <si>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</si>
  <si>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</si>
  <si>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</si>
  <si>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</si>
  <si>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</si>
  <si>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</si>
  <si>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</si>
  <si>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</si>
  <si>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</si>
  <si>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</si>
  <si>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</si>
  <si>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</si>
  <si>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</si>
  <si>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</si>
  <si>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</si>
  <si>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</si>
  <si>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</si>
  <si>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</si>
  <si>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</si>
  <si>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</si>
  <si>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</si>
  <si>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</si>
  <si>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</si>
  <si>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</si>
  <si>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</si>
  <si>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</si>
  <si>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</si>
  <si>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</si>
  <si>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</si>
  <si>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</si>
  <si>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</si>
  <si>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</si>
  <si>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</si>
  <si>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</si>
  <si>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</si>
  <si>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</si>
  <si>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</si>
  <si>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</si>
  <si>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</si>
  <si>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</si>
  <si>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</si>
  <si>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</si>
  <si>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</si>
  <si>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</si>
  <si>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</si>
  <si>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</si>
  <si>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</si>
  <si>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</si>
  <si>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</si>
  <si>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</si>
  <si>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</si>
  <si>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</si>
  <si>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</si>
  <si>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</si>
  <si>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</si>
  <si>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</si>
  <si>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</si>
  <si>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</si>
  <si>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</si>
  <si>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</si>
  <si>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</si>
  <si>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</si>
  <si>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</si>
  <si>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</si>
  <si>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</si>
  <si>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</si>
  <si>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</si>
  <si>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</si>
  <si>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</si>
  <si>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</si>
  <si>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</si>
  <si>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</si>
  <si>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</si>
  <si>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</si>
  <si>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</si>
  <si>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</si>
  <si>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</si>
  <si>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</si>
  <si>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</si>
  <si>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</si>
  <si>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</si>
  <si>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</si>
  <si>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</si>
  <si>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</si>
  <si>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</si>
  <si>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</si>
  <si>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</si>
  <si>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</si>
  <si>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</si>
  <si>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</si>
  <si>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</si>
  <si>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</si>
  <si>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</si>
  <si>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</si>
  <si>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</si>
  <si>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</si>
  <si>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</si>
  <si>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</si>
  <si>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</si>
  <si>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</si>
  <si>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</si>
  <si>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</si>
  <si>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</si>
  <si>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</si>
  <si>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</si>
  <si>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</si>
  <si>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</si>
  <si>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</si>
  <si>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</si>
  <si>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</si>
  <si>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</si>
  <si>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</si>
  <si>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</si>
  <si>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</si>
  <si>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</si>
  <si>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</si>
  <si>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</si>
  <si>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</si>
  <si>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</si>
  <si>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</si>
  <si>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</si>
  <si>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</si>
  <si>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</si>
  <si>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</si>
  <si>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</si>
  <si>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</si>
  <si>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</si>
  <si>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</si>
  <si>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</si>
  <si>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</si>
  <si>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</si>
  <si>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</si>
  <si>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</si>
  <si>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</si>
  <si>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</si>
  <si>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</si>
  <si>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</si>
  <si>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</si>
  <si>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</si>
  <si>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</si>
  <si>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</si>
  <si>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</si>
  <si>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</si>
  <si>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</si>
  <si>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</si>
  <si>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</si>
  <si>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</si>
  <si>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</si>
  <si>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</si>
  <si>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</si>
  <si>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</si>
  <si>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</si>
  <si>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</si>
  <si>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</si>
  <si>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</si>
  <si>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</si>
  <si>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</si>
  <si>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</si>
  <si>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</si>
  <si>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</si>
  <si>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</si>
  <si>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</si>
  <si>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</si>
  <si>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</si>
  <si>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</si>
  <si>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</si>
  <si>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</si>
  <si>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</si>
  <si>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</si>
  <si>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</si>
  <si>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</si>
  <si>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</si>
  <si>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</si>
  <si>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</si>
  <si>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</si>
  <si>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</si>
  <si>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</si>
  <si>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</si>
  <si>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</si>
  <si>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</si>
  <si>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</si>
  <si>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</si>
  <si>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</si>
  <si>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</si>
  <si>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</si>
  <si>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</si>
  <si>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</si>
  <si>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</si>
  <si>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</si>
  <si>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</si>
  <si>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</si>
  <si>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</si>
  <si>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</si>
  <si>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</si>
  <si>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</si>
  <si>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</si>
  <si>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</si>
  <si>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</si>
  <si>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</si>
  <si>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</si>
  <si>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</si>
  <si>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</si>
  <si>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</si>
  <si>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</si>
  <si>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</si>
  <si>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</si>
  <si>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</si>
  <si>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</si>
  <si>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</si>
  <si>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</si>
  <si>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</si>
  <si>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</si>
  <si>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</si>
  <si>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</si>
  <si>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</si>
  <si>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</si>
  <si>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</si>
  <si>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</si>
  <si>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</si>
  <si>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</si>
  <si>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</si>
  <si>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</si>
  <si>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</si>
  <si>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</si>
  <si>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</si>
  <si>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</si>
  <si>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</si>
  <si>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</si>
  <si>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</si>
  <si>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</si>
  <si>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</si>
  <si>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</si>
  <si>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</si>
  <si>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</si>
  <si>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</si>
  <si>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</si>
  <si>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</si>
  <si>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</si>
  <si>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</si>
  <si>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</si>
  <si>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</si>
  <si>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</si>
  <si>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</si>
  <si>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</si>
  <si>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</si>
  <si>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</si>
  <si>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</si>
  <si>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</si>
  <si>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</si>
  <si>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</si>
  <si>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</si>
  <si>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</si>
  <si>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</si>
  <si>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</si>
  <si>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</si>
  <si>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</si>
  <si>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</si>
  <si>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</si>
  <si>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</si>
  <si>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</si>
  <si>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</si>
  <si>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</si>
  <si>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</si>
  <si>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</si>
  <si>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</si>
  <si>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</si>
  <si>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</si>
  <si>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</si>
  <si>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</si>
  <si>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</si>
  <si>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</si>
  <si>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</si>
  <si>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</si>
  <si>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</si>
  <si>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</si>
  <si>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</si>
  <si>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</si>
  <si>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</si>
  <si>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</si>
  <si>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</si>
  <si>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</si>
  <si>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</si>
  <si>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</si>
  <si>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</si>
  <si>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</si>
  <si>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</si>
  <si>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</si>
  <si>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</si>
  <si>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</si>
  <si>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</si>
  <si>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</si>
  <si>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</si>
  <si>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</si>
  <si>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</si>
  <si>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</si>
  <si>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</si>
  <si>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</si>
  <si>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</si>
  <si>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</si>
  <si>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</si>
  <si>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</si>
  <si>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</si>
  <si>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</si>
  <si>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</si>
  <si>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</si>
  <si>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</si>
  <si>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</si>
  <si>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</si>
  <si>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</si>
  <si>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</si>
  <si>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</si>
  <si>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</si>
  <si>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</si>
  <si>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</si>
  <si>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</si>
  <si>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</si>
  <si>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</si>
  <si>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</si>
  <si>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</si>
  <si>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</si>
  <si>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</si>
  <si>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</si>
  <si>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</si>
  <si>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</si>
  <si>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</si>
  <si>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</si>
  <si>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</si>
  <si>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</si>
  <si>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</si>
  <si>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</si>
  <si>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</si>
  <si>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</si>
  <si>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</si>
  <si>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</si>
  <si>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</si>
  <si>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</si>
  <si>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</si>
  <si>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</si>
  <si>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</si>
  <si>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</si>
  <si>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</si>
  <si>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</si>
  <si>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</si>
  <si>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</si>
  <si>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</si>
  <si>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</si>
  <si>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</si>
  <si>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</si>
  <si>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</si>
  <si>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</si>
  <si>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</si>
  <si>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</si>
  <si>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</si>
  <si>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</si>
  <si>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</si>
  <si>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</si>
  <si>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</si>
  <si>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</si>
  <si>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</si>
  <si>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</si>
  <si>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</si>
  <si>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</si>
  <si>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</si>
  <si>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</si>
  <si>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</si>
  <si>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</si>
  <si>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</si>
  <si>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</si>
  <si>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</si>
  <si>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</si>
  <si>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</si>
  <si>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</si>
  <si>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</si>
  <si>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</si>
  <si>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</si>
  <si>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</si>
  <si>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</si>
  <si>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</si>
  <si>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</si>
  <si>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</si>
  <si>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</si>
  <si>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</si>
  <si>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</si>
  <si>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</si>
  <si>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</si>
  <si>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</si>
  <si>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</si>
  <si>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</si>
  <si>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</si>
  <si>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</si>
  <si>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</si>
  <si>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</si>
  <si>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</si>
  <si>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</si>
  <si>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</si>
  <si>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</si>
  <si>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</si>
  <si>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</si>
  <si>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</si>
  <si>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</si>
  <si>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</si>
  <si>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</si>
  <si>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</si>
  <si>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</si>
  <si>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</si>
  <si>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</si>
  <si>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</si>
  <si>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</si>
  <si>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</si>
  <si>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</si>
  <si>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</si>
  <si>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</si>
  <si>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</si>
  <si>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</si>
  <si>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</si>
  <si>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</si>
  <si>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</si>
  <si>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</si>
  <si>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</si>
  <si>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</si>
  <si>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</si>
  <si>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</si>
  <si>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</si>
  <si>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</si>
  <si>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</si>
  <si>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</si>
  <si>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</si>
  <si>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</si>
  <si>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</si>
  <si>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</si>
  <si>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</si>
  <si>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</si>
  <si>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</si>
  <si>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</si>
  <si>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</si>
  <si>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</si>
  <si>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</si>
  <si>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</si>
  <si>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</si>
  <si>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</si>
  <si>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</si>
  <si>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</si>
  <si>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</si>
  <si>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</si>
  <si>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</si>
  <si>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</si>
  <si>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</si>
  <si>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</si>
  <si>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</si>
  <si>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</si>
  <si>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</si>
  <si>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</si>
  <si>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</si>
  <si>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</si>
  <si>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</si>
  <si>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</si>
  <si>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</si>
  <si>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</si>
  <si>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</si>
  <si>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</si>
  <si>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</si>
  <si>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</si>
  <si>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</si>
  <si>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</si>
  <si>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</si>
  <si>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</si>
  <si>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</si>
  <si>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</si>
  <si>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</si>
  <si>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</si>
  <si>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</si>
  <si>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</si>
  <si>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</si>
  <si>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</si>
  <si>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</si>
  <si>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</si>
  <si>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</si>
  <si>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</si>
  <si>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</si>
  <si>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</si>
  <si>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</si>
  <si>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</si>
  <si>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</si>
  <si>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</si>
  <si>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</si>
  <si>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</si>
  <si>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</si>
  <si>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</si>
  <si>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</si>
  <si>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</si>
  <si>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</si>
  <si>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</si>
  <si>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</si>
  <si>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</si>
  <si>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</si>
  <si>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</si>
  <si>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</si>
  <si>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</si>
  <si>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</si>
  <si>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</si>
  <si>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</si>
  <si>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</si>
  <si>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</si>
  <si>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</si>
  <si>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</si>
  <si>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</si>
  <si>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</si>
  <si>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</si>
  <si>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</si>
  <si>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</si>
  <si>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</si>
  <si>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</si>
  <si>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</si>
  <si>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</si>
  <si>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</si>
  <si>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</si>
  <si>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</si>
  <si>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</si>
  <si>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</si>
  <si>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</si>
  <si>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</si>
  <si>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</si>
  <si>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</si>
  <si>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</si>
  <si>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</si>
  <si>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</si>
  <si>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</si>
  <si>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</si>
  <si>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</si>
  <si>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</si>
  <si>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</si>
  <si>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</si>
  <si>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</si>
  <si>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</si>
  <si>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</si>
  <si>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</si>
  <si>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</si>
  <si>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</si>
  <si>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</si>
  <si>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</si>
  <si>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</si>
  <si>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</si>
  <si>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</si>
  <si>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</si>
  <si>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</si>
  <si>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</si>
  <si>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</si>
  <si>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</si>
  <si>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</si>
  <si>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</si>
  <si>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</si>
  <si>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</si>
  <si>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</si>
  <si>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</si>
  <si>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</si>
  <si>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</si>
  <si>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</si>
  <si>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</si>
  <si>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</si>
  <si>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</si>
  <si>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</si>
  <si>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</si>
  <si>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</si>
  <si>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</si>
  <si>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</si>
  <si>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</si>
  <si>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</si>
  <si>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</si>
  <si>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</si>
  <si>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</si>
  <si>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</si>
  <si>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</si>
  <si>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</si>
  <si>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</si>
  <si>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</si>
  <si>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</si>
  <si>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</si>
  <si>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</si>
  <si>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</si>
  <si>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</si>
  <si>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</si>
  <si>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</si>
  <si>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</si>
  <si>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</si>
  <si>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</si>
  <si>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</si>
  <si>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</si>
  <si>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</si>
  <si>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</si>
  <si>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</si>
  <si>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</si>
  <si>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</si>
  <si>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</si>
  <si>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</si>
  <si>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</si>
  <si>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</si>
  <si>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</si>
  <si>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</si>
  <si>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</si>
  <si>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</si>
  <si>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</si>
  <si>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</si>
  <si>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</si>
  <si>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</si>
  <si>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</si>
  <si>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</si>
  <si>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</si>
  <si>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</si>
  <si>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</si>
  <si>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</si>
  <si>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</si>
  <si>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</si>
  <si>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</si>
  <si>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</si>
  <si>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</si>
  <si>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</si>
  <si>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</si>
  <si>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</si>
  <si>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</si>
  <si>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</si>
  <si>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</si>
  <si>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</si>
  <si>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</si>
  <si>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</si>
  <si>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</si>
  <si>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</si>
  <si>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</si>
  <si>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</si>
  <si>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</si>
  <si>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</si>
  <si>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</si>
  <si>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</si>
  <si>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</si>
  <si>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</si>
  <si>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</si>
  <si>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</si>
  <si>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</si>
  <si>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</si>
  <si>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</si>
  <si>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</si>
  <si>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</si>
  <si>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</si>
  <si>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</si>
  <si>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</si>
  <si>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</si>
  <si>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</si>
  <si>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</si>
  <si>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</si>
  <si>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</si>
  <si>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</si>
  <si>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</si>
  <si>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</si>
  <si>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</si>
  <si>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</si>
  <si>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</si>
  <si>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</si>
  <si>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</si>
  <si>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</si>
  <si>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</si>
  <si>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</si>
  <si>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</si>
  <si>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</si>
  <si>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</si>
  <si>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</si>
  <si>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</si>
  <si>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</si>
  <si>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</si>
  <si>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</si>
  <si>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</si>
  <si>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</si>
  <si>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</si>
  <si>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</si>
  <si>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</si>
  <si>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</si>
  <si>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</si>
  <si>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</si>
  <si>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</si>
  <si>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</si>
  <si>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</si>
  <si>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</si>
  <si>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</si>
  <si>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</si>
  <si>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</si>
  <si>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</si>
  <si>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</si>
  <si>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</si>
  <si>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</si>
  <si>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</si>
  <si>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</si>
  <si>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</si>
  <si>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</si>
  <si>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</si>
  <si>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</si>
  <si>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</si>
  <si>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</si>
  <si>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</si>
  <si>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</si>
  <si>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</si>
  <si>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</si>
  <si>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</si>
  <si>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</si>
  <si>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</si>
  <si>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</si>
  <si>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</si>
  <si>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</si>
  <si>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</si>
  <si>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</si>
  <si>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</si>
  <si>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</si>
  <si>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</si>
  <si>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</si>
  <si>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</si>
  <si>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</si>
  <si>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</si>
  <si>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</si>
  <si>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</si>
  <si>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</si>
  <si>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</si>
  <si>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</si>
  <si>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</si>
  <si>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</si>
  <si>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</si>
  <si>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</si>
  <si>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</si>
  <si>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</si>
  <si>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</si>
  <si>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</si>
  <si>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</si>
  <si>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</si>
  <si>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</si>
  <si>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</si>
  <si>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</si>
  <si>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</si>
  <si>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</si>
  <si>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</si>
  <si>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</si>
  <si>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</si>
  <si>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</si>
  <si>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</si>
  <si>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</si>
  <si>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</si>
  <si>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</si>
  <si>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</si>
  <si>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</si>
  <si>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</si>
  <si>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</si>
  <si>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</si>
  <si>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</si>
  <si>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</si>
  <si>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</si>
  <si>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</si>
  <si>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</si>
  <si>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</si>
  <si>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</si>
  <si>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</si>
  <si>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</si>
  <si>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</si>
  <si>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</si>
  <si>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</si>
  <si>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</si>
  <si>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</si>
  <si>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</si>
  <si>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</si>
  <si>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</si>
  <si>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</si>
  <si>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</si>
  <si>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</si>
  <si>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</si>
  <si>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</si>
  <si>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</si>
  <si>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</si>
  <si>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</si>
  <si>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</si>
  <si>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</si>
  <si>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</si>
  <si>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</si>
  <si>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</si>
  <si>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</si>
  <si>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</si>
  <si>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</si>
  <si>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</si>
  <si>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</si>
  <si>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</si>
  <si>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</si>
  <si>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</si>
  <si>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</si>
  <si>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</si>
  <si>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</si>
  <si>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</si>
  <si>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</si>
  <si>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</si>
  <si>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</si>
  <si>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</si>
  <si>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</si>
  <si>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</si>
  <si>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</si>
  <si>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</si>
  <si>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</si>
  <si>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</si>
  <si>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</si>
  <si>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</si>
  <si>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</si>
  <si>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</si>
  <si>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</si>
  <si>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</si>
  <si>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</si>
  <si>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</si>
  <si>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</si>
  <si>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</si>
  <si>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</si>
  <si>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</si>
  <si>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</si>
  <si>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</si>
  <si>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</si>
  <si>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</si>
  <si>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</si>
  <si>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</si>
  <si>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</si>
  <si>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</si>
  <si>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</si>
  <si>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</si>
  <si>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</si>
  <si>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</si>
  <si>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</si>
  <si>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</si>
  <si>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</si>
  <si>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</si>
  <si>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</si>
  <si>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</si>
  <si>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</si>
  <si>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</si>
  <si>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</si>
  <si>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</si>
  <si>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</si>
  <si>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</si>
  <si>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</si>
  <si>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</si>
  <si>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</si>
  <si>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</si>
  <si>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</si>
  <si>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</si>
  <si>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</si>
  <si>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</si>
  <si>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</si>
  <si>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</si>
  <si>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</si>
  <si>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</si>
  <si>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</si>
  <si>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</si>
  <si>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</si>
  <si>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</si>
  <si>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</si>
  <si>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</si>
  <si>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</si>
  <si>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</si>
  <si>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</si>
  <si>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</si>
  <si>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</si>
  <si>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</si>
  <si>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</si>
  <si>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</si>
  <si>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</si>
  <si>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</si>
  <si>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</si>
  <si>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</si>
  <si>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</si>
  <si>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</si>
  <si>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</si>
  <si>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</si>
  <si>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</si>
  <si>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</si>
  <si>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</si>
  <si>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</si>
  <si>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</si>
  <si>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</si>
  <si>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</si>
  <si>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</si>
  <si>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</si>
  <si>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</si>
  <si>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</si>
  <si>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</si>
  <si>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</si>
  <si>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</si>
  <si>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</si>
  <si>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</si>
  <si>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</si>
  <si>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</si>
  <si>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</si>
  <si>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</si>
  <si>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</si>
  <si>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</si>
  <si>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</si>
  <si>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</si>
  <si>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</si>
  <si>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</si>
  <si>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</si>
  <si>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</si>
  <si>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</si>
  <si>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</si>
  <si>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</si>
  <si>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</si>
  <si>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</si>
  <si>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</si>
  <si>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</si>
  <si>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</si>
  <si>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</si>
  <si>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</si>
  <si>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</si>
  <si>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</si>
  <si>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</si>
  <si>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</si>
  <si>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</si>
  <si>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</si>
  <si>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</si>
  <si>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</si>
  <si>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</si>
  <si>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</si>
  <si>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</si>
  <si>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</si>
  <si>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</si>
  <si>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</si>
  <si>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</si>
  <si>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</si>
  <si>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</si>
  <si>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</si>
  <si>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</si>
  <si>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</si>
  <si>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</si>
  <si>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</si>
  <si>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</si>
  <si>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</si>
  <si>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</si>
  <si>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</si>
  <si>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</si>
  <si>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</si>
  <si>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</si>
  <si>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</si>
  <si>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</si>
  <si>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</si>
  <si>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</si>
  <si>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</si>
  <si>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</si>
  <si>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</si>
  <si>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</si>
  <si>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</si>
  <si>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</si>
  <si>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</si>
  <si>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</si>
  <si>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</si>
  <si>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</si>
  <si>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</si>
  <si>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</si>
  <si>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</si>
  <si>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</si>
  <si>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</si>
  <si>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</si>
  <si>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</si>
  <si>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</si>
  <si>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</si>
  <si>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</si>
  <si>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</si>
  <si>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</si>
  <si>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</si>
  <si>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</si>
  <si>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</si>
  <si>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</si>
  <si>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</si>
  <si>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</si>
  <si>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</si>
  <si>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</si>
  <si>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</si>
  <si>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</si>
  <si>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</si>
  <si>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</si>
  <si>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</si>
  <si>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</si>
  <si>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</si>
  <si>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</si>
  <si>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</si>
  <si>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</si>
  <si>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</si>
  <si>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</si>
  <si>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</si>
  <si>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</si>
  <si>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</si>
  <si>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</si>
  <si>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</si>
  <si>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</si>
  <si>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</si>
  <si>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</si>
  <si>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</si>
  <si>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</si>
  <si>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</si>
  <si>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</si>
  <si>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</si>
  <si>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</si>
  <si>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</si>
  <si>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</si>
  <si>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</si>
  <si>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</si>
  <si>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</si>
  <si>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</si>
  <si>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</si>
  <si>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</si>
  <si>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</si>
  <si>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</si>
  <si>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</si>
  <si>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</si>
  <si>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</si>
  <si>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</si>
  <si>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</si>
  <si>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</si>
  <si>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</si>
  <si>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</si>
  <si>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</si>
  <si>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</si>
  <si>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</si>
  <si>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</si>
  <si>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</si>
  <si>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</si>
  <si>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</si>
  <si>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</si>
  <si>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</si>
  <si>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</si>
  <si>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</si>
  <si>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</si>
  <si>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</si>
  <si>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</si>
  <si>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</si>
  <si>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</si>
  <si>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</si>
  <si>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</si>
  <si>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</si>
  <si>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</si>
  <si>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</si>
  <si>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</si>
  <si>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</si>
  <si>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</si>
  <si>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</si>
  <si>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</si>
  <si>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</si>
  <si>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</si>
  <si>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</si>
  <si>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</si>
  <si>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</si>
  <si>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</si>
  <si>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</si>
  <si>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</si>
  <si>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</si>
  <si>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</si>
  <si>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</si>
  <si>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</si>
  <si>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</si>
  <si>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</si>
  <si>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</si>
  <si>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</si>
  <si>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</si>
  <si>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</si>
  <si>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</si>
  <si>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</si>
  <si>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</si>
  <si>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</si>
  <si>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</si>
  <si>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</si>
  <si>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</si>
  <si>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</si>
  <si>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</si>
  <si>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</si>
  <si>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</si>
  <si>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</si>
  <si>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</si>
  <si>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</si>
  <si>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</si>
  <si>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</si>
  <si>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</si>
  <si>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</si>
  <si>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</si>
  <si>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</si>
  <si>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</si>
  <si>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</si>
  <si>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</si>
  <si>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</si>
  <si>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</si>
  <si>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</si>
  <si>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</si>
  <si>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</si>
  <si>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</si>
  <si>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</si>
  <si>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</si>
  <si>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</si>
  <si>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</si>
  <si>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</si>
  <si>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</si>
  <si>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</si>
  <si>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</si>
  <si>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</si>
  <si>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</si>
  <si>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</si>
  <si>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</si>
  <si>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</si>
  <si>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</si>
  <si>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</si>
  <si>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</si>
  <si>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</si>
  <si>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</si>
  <si>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</si>
  <si>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</si>
  <si>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</si>
  <si>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</si>
  <si>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</si>
  <si>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</si>
  <si>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</si>
  <si>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</si>
  <si>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</si>
  <si>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</si>
  <si>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</si>
  <si>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</si>
  <si>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</si>
  <si>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</si>
  <si>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</si>
  <si>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</si>
  <si>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</si>
  <si>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</si>
  <si>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</si>
  <si>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</si>
  <si>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</si>
  <si>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</si>
  <si>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</si>
  <si>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</si>
  <si>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</si>
  <si>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</si>
  <si>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</si>
  <si>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</si>
  <si>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</si>
  <si>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</si>
  <si>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</si>
  <si>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</si>
  <si>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</si>
  <si>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</si>
  <si>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</si>
  <si>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</si>
  <si>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</si>
  <si>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</si>
  <si>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</si>
  <si>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</si>
  <si>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</si>
  <si>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</si>
  <si>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</si>
  <si>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</si>
  <si>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</si>
  <si>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</si>
  <si>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</si>
  <si>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</si>
  <si>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</si>
  <si>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</si>
  <si>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</si>
  <si>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</si>
  <si>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</si>
  <si>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</si>
  <si>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</si>
  <si>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</si>
  <si>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</si>
  <si>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</si>
  <si>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</si>
  <si>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</si>
  <si>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</si>
  <si>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</si>
  <si>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</si>
  <si>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</si>
  <si>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</si>
  <si>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</si>
  <si>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</si>
  <si>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</si>
  <si>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</si>
  <si>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</si>
  <si>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</si>
  <si>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</si>
  <si>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</si>
  <si>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</si>
  <si>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</si>
  <si>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</si>
  <si>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</si>
  <si>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</si>
  <si>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</si>
  <si>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</si>
  <si>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</si>
  <si>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</si>
  <si>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</si>
  <si>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</si>
  <si>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</si>
  <si>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</si>
  <si>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</si>
  <si>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</si>
  <si>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</si>
  <si>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</si>
  <si>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</si>
  <si>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</si>
  <si>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</si>
  <si>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</si>
  <si>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</si>
  <si>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</si>
  <si>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</si>
  <si>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</si>
  <si>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</si>
  <si>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</si>
  <si>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</si>
  <si>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</si>
  <si>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</si>
  <si>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</si>
  <si>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</si>
  <si>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</si>
  <si>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</si>
  <si>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</si>
  <si>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</si>
  <si>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</si>
  <si>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</si>
  <si>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</si>
  <si>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</si>
  <si>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</si>
  <si>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</si>
  <si>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</si>
  <si>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</si>
  <si>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</si>
  <si>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</si>
  <si>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</si>
  <si>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</si>
  <si>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</si>
  <si>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</si>
  <si>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</si>
  <si>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</si>
  <si>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</si>
  <si>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</si>
  <si>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</si>
  <si>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</si>
  <si>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</si>
  <si>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</si>
  <si>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</si>
  <si>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</si>
  <si>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</si>
  <si>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</si>
  <si>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</si>
  <si>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</si>
  <si>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</si>
  <si>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</si>
  <si>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</si>
  <si>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</si>
  <si>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</si>
  <si>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</si>
  <si>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</si>
  <si>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</si>
  <si>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</si>
  <si>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</si>
  <si>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</si>
  <si>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</si>
  <si>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</si>
  <si>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</si>
  <si>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</si>
  <si>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</si>
  <si>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</si>
  <si>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</si>
  <si>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</si>
  <si>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</si>
  <si>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</si>
  <si>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</si>
  <si>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</si>
  <si>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</si>
  <si>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</si>
  <si>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</si>
  <si>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</si>
  <si>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</si>
  <si>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</si>
  <si>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</si>
  <si>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</si>
  <si>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</si>
  <si>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</si>
  <si>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</si>
  <si>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</si>
  <si>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</si>
  <si>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</si>
  <si>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</si>
  <si>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</si>
  <si>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</si>
  <si>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</si>
  <si>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</si>
  <si>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</si>
  <si>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</si>
  <si>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</si>
  <si>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</si>
  <si>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</si>
  <si>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</si>
  <si>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</si>
  <si>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</si>
  <si>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</si>
  <si>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</si>
  <si>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</si>
  <si>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</si>
  <si>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</si>
  <si>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</si>
  <si>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</si>
  <si>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</si>
  <si>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</si>
  <si>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</si>
  <si>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</si>
  <si>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</si>
  <si>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</si>
  <si>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</si>
  <si>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</si>
  <si>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</si>
  <si>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</si>
  <si>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</si>
  <si>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</si>
  <si>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</si>
  <si>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</si>
  <si>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</si>
  <si>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</si>
  <si>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</si>
  <si>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</si>
  <si>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</si>
  <si>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</si>
  <si>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</si>
  <si>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</si>
  <si>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</si>
  <si>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</si>
  <si>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</si>
  <si>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</si>
  <si>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</si>
  <si>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</si>
  <si>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</si>
  <si>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</si>
  <si>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</si>
  <si>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</si>
  <si>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</si>
  <si>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</si>
  <si>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</si>
  <si>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</si>
  <si>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</si>
  <si>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</si>
  <si>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</si>
  <si>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</si>
  <si>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</si>
  <si>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</si>
  <si>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</si>
  <si>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</si>
  <si>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</si>
  <si>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</si>
  <si>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</si>
  <si>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</si>
  <si>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</si>
  <si>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</si>
  <si>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</si>
  <si>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</si>
  <si>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</si>
  <si>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</si>
  <si>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</si>
  <si>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</si>
  <si>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</si>
  <si>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</si>
  <si>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</si>
  <si>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</si>
  <si>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</si>
  <si>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</si>
  <si>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</si>
  <si>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</si>
  <si>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</si>
  <si>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</si>
  <si>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</si>
  <si>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</si>
  <si>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</si>
  <si>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</si>
  <si>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</si>
  <si>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</si>
  <si>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</si>
  <si>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</si>
  <si>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</si>
  <si>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</si>
  <si>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</si>
  <si>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</si>
  <si>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</si>
  <si>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</si>
  <si>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</si>
  <si>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</si>
  <si>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</si>
  <si>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</si>
  <si>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</si>
  <si>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</si>
  <si>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</si>
  <si>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</si>
  <si>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</si>
  <si>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</si>
  <si>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</si>
  <si>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</si>
  <si>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</si>
  <si>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</si>
  <si>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</si>
  <si>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</si>
  <si>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</si>
  <si>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</si>
  <si>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</si>
  <si>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</si>
  <si>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</si>
  <si>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</si>
  <si>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</si>
  <si>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</si>
  <si>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</si>
  <si>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</si>
  <si>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</si>
  <si>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</si>
  <si>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</si>
  <si>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</si>
  <si>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</si>
  <si>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</si>
  <si>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</si>
  <si>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</si>
  <si>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</si>
  <si>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</si>
  <si>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</si>
  <si>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</si>
  <si>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</si>
  <si>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</si>
  <si>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</si>
  <si>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</si>
  <si>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</si>
  <si>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</si>
  <si>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</si>
  <si>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</si>
  <si>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</si>
  <si>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</si>
  <si>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</si>
  <si>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</si>
  <si>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</si>
  <si>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</si>
  <si>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</si>
  <si>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</si>
  <si>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</si>
  <si>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</si>
  <si>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</si>
  <si>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</si>
  <si>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</si>
  <si>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</si>
  <si>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</si>
  <si>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</si>
  <si>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</si>
  <si>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</si>
  <si>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</si>
  <si>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</si>
  <si>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</si>
  <si>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</si>
  <si>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</si>
  <si>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</si>
  <si>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</si>
  <si>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</si>
  <si>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</si>
  <si>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</si>
  <si>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</si>
  <si>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</si>
  <si>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</si>
  <si>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</si>
  <si>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</si>
  <si>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</si>
  <si>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</si>
  <si>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</si>
  <si>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</si>
  <si>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</si>
  <si>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</si>
  <si>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</si>
  <si>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</si>
  <si>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</si>
  <si>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</si>
  <si>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</si>
  <si>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</si>
  <si>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</si>
  <si>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</si>
  <si>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</si>
  <si>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</si>
  <si>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</si>
  <si>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</si>
  <si>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</si>
  <si>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</si>
  <si>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</si>
  <si>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</si>
  <si>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</si>
  <si>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</si>
  <si>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</si>
  <si>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</si>
  <si>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</si>
  <si>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</si>
  <si>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</si>
  <si>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</si>
  <si>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</si>
  <si>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</si>
  <si>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</si>
  <si>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</si>
  <si>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</si>
  <si>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</si>
  <si>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</si>
  <si>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</si>
  <si>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</si>
  <si>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</si>
  <si>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</si>
  <si>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</si>
  <si>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</si>
  <si>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</si>
  <si>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</si>
  <si>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</si>
  <si>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</si>
  <si>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</si>
  <si>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</si>
  <si>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</si>
  <si>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</si>
  <si>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</si>
  <si>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</si>
  <si>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</si>
  <si>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</si>
  <si>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</si>
  <si>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</si>
  <si>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</si>
  <si>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</si>
  <si>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</si>
  <si>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</si>
  <si>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</si>
  <si>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</si>
  <si>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</si>
  <si>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</si>
  <si>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</si>
  <si>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</si>
  <si>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</si>
  <si>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</si>
  <si>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</si>
  <si>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</si>
  <si>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</si>
  <si>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</si>
  <si>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</si>
  <si>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</si>
  <si>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</si>
  <si>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</si>
  <si>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</si>
  <si>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</si>
  <si>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</si>
  <si>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</si>
  <si>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</si>
  <si>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</si>
  <si>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</si>
  <si>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</si>
  <si>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</si>
  <si>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</si>
  <si>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</si>
  <si>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</si>
  <si>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</si>
  <si>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</si>
  <si>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</si>
  <si>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</si>
  <si>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</si>
  <si>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</si>
  <si>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</si>
  <si>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</si>
  <si>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</si>
  <si>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</si>
  <si>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</si>
  <si>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</si>
  <si>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</si>
  <si>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</si>
  <si>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</si>
  <si>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</si>
  <si>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</si>
  <si>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</si>
  <si>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</si>
  <si>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</si>
  <si>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</si>
  <si>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</si>
  <si>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</si>
  <si>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</si>
  <si>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</si>
  <si>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</si>
  <si>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</si>
  <si>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</si>
  <si>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</si>
  <si>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</si>
  <si>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</si>
  <si>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</si>
  <si>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</si>
  <si>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</si>
  <si>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</si>
  <si>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</si>
  <si>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</si>
  <si>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</si>
  <si>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</si>
  <si>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</si>
  <si>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</si>
  <si>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</si>
  <si>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</si>
  <si>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</si>
  <si>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</si>
  <si>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</si>
  <si>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</si>
  <si>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</si>
  <si>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</si>
  <si>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</si>
  <si>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</si>
  <si>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</si>
  <si>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</si>
  <si>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</si>
  <si>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</si>
  <si>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</si>
  <si>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</si>
  <si>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</si>
  <si>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</si>
  <si>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</si>
  <si>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</si>
  <si>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</si>
  <si>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</si>
  <si>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</si>
  <si>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</si>
  <si>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</si>
  <si>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</si>
  <si>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</si>
  <si>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</si>
  <si>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</si>
  <si>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</si>
  <si>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</si>
  <si>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</si>
  <si>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</si>
  <si>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</si>
  <si>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</si>
  <si>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</si>
  <si>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</si>
  <si>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</si>
  <si>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</si>
  <si>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</si>
  <si>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</si>
  <si>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</si>
  <si>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</si>
  <si>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</si>
  <si>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</si>
  <si>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</si>
  <si>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</si>
  <si>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</si>
  <si>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</si>
  <si>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</si>
  <si>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</si>
  <si>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</si>
  <si>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</si>
  <si>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</si>
  <si>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</si>
  <si>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</si>
  <si>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</si>
  <si>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</si>
  <si>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</si>
  <si>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</si>
  <si>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</si>
  <si>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</si>
  <si>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</si>
  <si>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</si>
  <si>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</si>
  <si>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</si>
  <si>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</si>
  <si>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</si>
  <si>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</si>
  <si>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</si>
  <si>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</si>
  <si>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</si>
  <si>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</si>
  <si>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</si>
  <si>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</si>
  <si>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</si>
  <si>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</si>
  <si>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</si>
  <si>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</si>
  <si>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</si>
  <si>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</si>
  <si>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</si>
  <si>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</si>
  <si>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</si>
  <si>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</si>
  <si>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</si>
  <si>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</si>
  <si>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</si>
  <si>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</si>
  <si>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</si>
  <si>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</si>
  <si>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</si>
  <si>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</si>
  <si>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</si>
  <si>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</si>
  <si>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</si>
  <si>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</si>
  <si>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</si>
  <si>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</si>
  <si>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</si>
  <si>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</si>
  <si>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</si>
  <si>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</si>
  <si>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</si>
  <si>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</si>
  <si>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</si>
  <si>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</si>
  <si>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</si>
  <si>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</si>
  <si>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</si>
  <si>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</si>
  <si>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</si>
  <si>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</si>
  <si>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</si>
  <si>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</si>
  <si>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</si>
  <si>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</si>
  <si>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</si>
  <si>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</si>
  <si>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</si>
  <si>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</si>
  <si>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</si>
  <si>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</si>
  <si>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</si>
  <si>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</si>
  <si>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</si>
  <si>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</si>
  <si>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</si>
  <si>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</si>
  <si>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</si>
  <si>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</si>
  <si>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</si>
  <si>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</si>
  <si>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</si>
  <si>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</si>
  <si>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</si>
  <si>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</si>
  <si>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</si>
  <si>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</si>
  <si>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</si>
  <si>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</si>
  <si>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</si>
  <si>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</si>
  <si>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</si>
  <si>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</si>
  <si>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</si>
  <si>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</si>
  <si>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</si>
  <si>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</si>
  <si>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</si>
  <si>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</si>
  <si>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</si>
  <si>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</si>
  <si>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</si>
  <si>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</si>
  <si>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</si>
  <si>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</si>
  <si>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</si>
  <si>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</si>
  <si>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</si>
  <si>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</si>
  <si>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</si>
  <si>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</si>
  <si>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</si>
  <si>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</si>
  <si>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</si>
  <si>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</si>
  <si>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</si>
  <si>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</si>
  <si>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</si>
  <si>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</si>
  <si>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</si>
  <si>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</si>
  <si>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</si>
  <si>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</si>
  <si>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</si>
  <si>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</si>
  <si>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</si>
  <si>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</si>
  <si>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</si>
  <si>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</si>
  <si>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</si>
  <si>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</si>
  <si>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</si>
  <si>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</si>
  <si>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</si>
  <si>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</si>
  <si>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</si>
  <si>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</si>
  <si>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</si>
  <si>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</si>
  <si>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</si>
  <si>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</si>
  <si>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</si>
  <si>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</si>
  <si>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</si>
  <si>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</si>
  <si>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</si>
  <si>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</si>
  <si>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</si>
  <si>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</si>
  <si>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</si>
  <si>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</si>
  <si>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</si>
  <si>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</si>
  <si>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</si>
  <si>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</si>
  <si>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</si>
  <si>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</si>
  <si>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</si>
  <si>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</si>
  <si>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</si>
  <si>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</si>
  <si>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</si>
  <si>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</si>
  <si>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</si>
  <si>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</si>
  <si>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</si>
  <si>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</si>
  <si>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</si>
  <si>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</si>
  <si>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</si>
  <si>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</si>
  <si>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</si>
  <si>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</si>
  <si>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</si>
  <si>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</si>
  <si>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</si>
  <si>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</si>
  <si>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</si>
  <si>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</si>
  <si>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</si>
  <si>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</si>
  <si>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</si>
  <si>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</si>
  <si>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</si>
  <si>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</si>
  <si>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</si>
  <si>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</si>
  <si>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</si>
  <si>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</si>
  <si>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</si>
  <si>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</si>
  <si>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</si>
  <si>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</si>
  <si>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</si>
  <si>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</si>
  <si>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</si>
  <si>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</si>
  <si>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</si>
  <si>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</si>
  <si>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</si>
  <si>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</si>
  <si>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</si>
  <si>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</si>
  <si>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</si>
  <si>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</si>
  <si>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</si>
  <si>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</si>
  <si>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</si>
  <si>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</si>
  <si>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</si>
  <si>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</si>
  <si>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</si>
  <si>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</si>
  <si>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</si>
  <si>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</si>
  <si>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</si>
  <si>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</si>
  <si>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</si>
  <si>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</si>
  <si>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</si>
  <si>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</si>
  <si>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</si>
  <si>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</si>
  <si>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</si>
  <si>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</si>
  <si>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</si>
  <si>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</si>
  <si>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</si>
  <si>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</si>
  <si>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</si>
  <si>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</si>
  <si>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</si>
  <si>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</si>
  <si>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</si>
  <si>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</si>
  <si>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</si>
  <si>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</si>
  <si>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</si>
  <si>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</si>
  <si>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</si>
  <si>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</si>
  <si>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</si>
  <si>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</si>
  <si>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</si>
  <si>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</si>
  <si>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</si>
  <si>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</si>
  <si>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</si>
  <si>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</si>
  <si>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</si>
  <si>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</si>
  <si>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</si>
  <si>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</si>
  <si>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</si>
  <si>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</si>
  <si>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</si>
  <si>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</si>
  <si>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</si>
  <si>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</si>
  <si>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</si>
  <si>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</si>
  <si>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</si>
  <si>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</si>
  <si>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</si>
  <si>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</si>
  <si>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</si>
  <si>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</si>
  <si>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</si>
  <si>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</si>
  <si>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</si>
  <si>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</si>
  <si>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</si>
  <si>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</si>
  <si>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</si>
  <si>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</si>
  <si>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</si>
  <si>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</si>
  <si>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</si>
  <si>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</si>
  <si>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</si>
  <si>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</si>
  <si>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</si>
  <si>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</si>
  <si>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</si>
  <si>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</si>
  <si>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</si>
  <si>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</si>
  <si>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</si>
  <si>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</si>
  <si>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</si>
  <si>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</si>
  <si>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</si>
  <si>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</si>
  <si>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</si>
  <si>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</si>
  <si>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</si>
  <si>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</si>
  <si>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</si>
  <si>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</si>
  <si>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</si>
  <si>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</si>
  <si>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</si>
  <si>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</si>
  <si>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</si>
  <si>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</si>
  <si>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</si>
  <si>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</si>
  <si>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</si>
  <si>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</si>
  <si>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</si>
  <si>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</si>
  <si>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</si>
  <si>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</si>
  <si>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</si>
  <si>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</si>
  <si>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</si>
  <si>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</si>
  <si>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</si>
  <si>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</si>
  <si>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</si>
  <si>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</si>
  <si>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</si>
  <si>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</si>
  <si>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</si>
  <si>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</si>
  <si>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</si>
  <si>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</si>
  <si>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</si>
  <si>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</si>
  <si>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</si>
  <si>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</si>
  <si>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</si>
  <si>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</si>
  <si>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</si>
  <si>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</si>
  <si>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</si>
  <si>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</si>
  <si>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</si>
  <si>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</si>
  <si>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</si>
  <si>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</si>
  <si>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</si>
  <si>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</si>
  <si>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</si>
  <si>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</si>
  <si>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</si>
  <si>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</si>
  <si>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</si>
  <si>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</si>
  <si>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</si>
  <si>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</si>
  <si>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</si>
  <si>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</si>
  <si>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</si>
  <si>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</si>
  <si>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</si>
  <si>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</si>
  <si>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</si>
  <si>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</si>
  <si>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</si>
  <si>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</si>
  <si>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</si>
  <si>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</si>
  <si>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</si>
  <si>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</si>
  <si>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</si>
  <si>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</si>
  <si>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</si>
  <si>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</si>
  <si>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</si>
  <si>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</si>
  <si>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</si>
  <si>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</si>
  <si>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</si>
  <si>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</si>
  <si>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</si>
  <si>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</si>
  <si>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</si>
  <si>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</si>
  <si>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</si>
  <si>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</si>
  <si>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</si>
  <si>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</si>
  <si>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</si>
  <si>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</si>
  <si>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</si>
  <si>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</si>
  <si>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</si>
  <si>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</si>
  <si>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</si>
  <si>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</si>
  <si>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</si>
  <si>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</si>
  <si>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</si>
  <si>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</si>
  <si>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</si>
  <si>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</si>
  <si>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</si>
  <si>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</si>
  <si>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</si>
  <si>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</si>
  <si>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</si>
  <si>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</si>
  <si>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</si>
  <si>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</si>
  <si>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</si>
  <si>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</si>
  <si>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</si>
  <si>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</si>
  <si>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</si>
  <si>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</si>
  <si>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</si>
  <si>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</si>
  <si>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</si>
  <si>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</si>
  <si>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</si>
  <si>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</si>
  <si>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</si>
  <si>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</si>
  <si>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</si>
  <si>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</si>
  <si>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</si>
  <si>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</si>
  <si>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</si>
  <si>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</si>
  <si>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</si>
  <si>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</si>
  <si>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</si>
  <si>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</si>
  <si>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</si>
  <si>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</si>
  <si>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</si>
  <si>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</si>
  <si>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</si>
  <si>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</si>
  <si>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</si>
  <si>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</si>
  <si>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</si>
  <si>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</si>
  <si>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</si>
  <si>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</si>
  <si>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</si>
  <si>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</si>
  <si>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</si>
  <si>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</si>
  <si>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</si>
  <si>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</si>
  <si>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</si>
  <si>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</si>
  <si>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</si>
  <si>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</si>
  <si>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</si>
  <si>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</si>
  <si>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</si>
  <si>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</si>
  <si>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</si>
  <si>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</si>
  <si>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</si>
  <si>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</si>
  <si>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</si>
  <si>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</si>
  <si>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</si>
  <si>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</si>
  <si>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</si>
  <si>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</si>
  <si>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</si>
  <si>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</si>
  <si>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</si>
  <si>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</si>
  <si>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</si>
  <si>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</si>
  <si>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</si>
  <si>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</si>
  <si>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</si>
  <si>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</si>
  <si>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</si>
  <si>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</si>
  <si>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</si>
  <si>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</si>
  <si>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</si>
  <si>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</si>
  <si>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</si>
  <si>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</si>
  <si>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</si>
  <si>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</si>
  <si>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</si>
  <si>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</si>
  <si>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</si>
  <si>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</si>
  <si>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</si>
  <si>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</si>
  <si>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</si>
  <si>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</si>
  <si>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</si>
  <si>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</si>
  <si>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</si>
  <si>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</si>
  <si>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</si>
  <si>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</si>
  <si>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</si>
  <si>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</si>
  <si>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</si>
  <si>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</si>
  <si>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</si>
  <si>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</si>
  <si>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</si>
  <si>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</si>
  <si>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</si>
  <si>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</si>
  <si>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</si>
  <si>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</si>
  <si>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</si>
  <si>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</si>
  <si>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</si>
  <si>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</si>
  <si>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</si>
  <si>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</si>
  <si>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</si>
  <si>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</si>
  <si>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</si>
  <si>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</si>
  <si>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</si>
  <si>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</si>
  <si>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</si>
  <si>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</si>
  <si>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</si>
  <si>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</si>
  <si>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</si>
  <si>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</si>
  <si>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</si>
  <si>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</si>
  <si>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</si>
  <si>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</si>
  <si>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</si>
  <si>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</si>
  <si>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</si>
  <si>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</si>
  <si>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</si>
  <si>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</si>
  <si>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</si>
  <si>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</si>
  <si>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</si>
  <si>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</si>
  <si>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</si>
  <si>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</si>
  <si>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</si>
  <si>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</si>
  <si>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</si>
  <si>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</si>
  <si>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</si>
  <si>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</si>
  <si>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</si>
  <si>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</si>
  <si>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</si>
  <si>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</si>
  <si>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</si>
  <si>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</si>
  <si>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</si>
  <si>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</si>
  <si>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</si>
  <si>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</si>
  <si>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</si>
  <si>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</si>
  <si>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</si>
  <si>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</si>
  <si>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</si>
  <si>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</si>
  <si>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</si>
  <si>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</si>
  <si>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</si>
  <si>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</si>
  <si>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</si>
  <si>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</si>
  <si>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</si>
  <si>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</si>
  <si>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</si>
  <si>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</si>
  <si>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</si>
  <si>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</si>
  <si>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</si>
  <si>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</si>
  <si>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</si>
  <si>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</si>
  <si>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</si>
  <si>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</si>
  <si>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</si>
  <si>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</si>
  <si>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</si>
  <si>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</si>
  <si>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</si>
  <si>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</si>
  <si>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</si>
  <si>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</si>
  <si>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</si>
  <si>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</si>
  <si>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</si>
  <si>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</si>
  <si>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</si>
  <si>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</si>
  <si>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</si>
  <si>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</si>
  <si>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</si>
  <si>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</si>
  <si>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</si>
  <si>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</si>
  <si>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</si>
  <si>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</si>
  <si>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</si>
  <si>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</si>
  <si>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</si>
  <si>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</si>
  <si>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</si>
  <si>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</si>
  <si>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</si>
  <si>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</si>
  <si>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</si>
  <si>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</si>
  <si>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</si>
  <si>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</si>
  <si>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</si>
  <si>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</si>
  <si>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</si>
  <si>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</si>
  <si>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</si>
  <si>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</si>
  <si>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</si>
  <si>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</si>
  <si>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</si>
  <si>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</si>
  <si>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</si>
  <si>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</si>
  <si>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</si>
  <si>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</si>
  <si>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</si>
  <si>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</si>
  <si>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</si>
  <si>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</si>
  <si>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</si>
  <si>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</si>
  <si>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</si>
  <si>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</si>
  <si>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</si>
  <si>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</si>
  <si>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</si>
  <si>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</si>
  <si>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</si>
  <si>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</si>
  <si>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</si>
  <si>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</si>
  <si>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</si>
  <si>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</si>
  <si>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</si>
  <si>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</si>
  <si>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</si>
  <si>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</si>
  <si>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</si>
  <si>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</si>
  <si>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</si>
  <si>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</si>
  <si>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</si>
  <si>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</si>
  <si>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</si>
  <si>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</si>
  <si>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</si>
  <si>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</si>
  <si>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</si>
  <si>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</si>
  <si>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</si>
  <si>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</si>
  <si>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</si>
  <si>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</si>
  <si>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</si>
  <si>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</si>
  <si>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</si>
  <si>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</si>
  <si>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</si>
  <si>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</si>
  <si>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</si>
  <si>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</si>
  <si>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</si>
  <si>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</si>
  <si>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</si>
  <si>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</si>
  <si>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</si>
  <si>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</si>
  <si>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</si>
  <si>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</si>
  <si>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</si>
  <si>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</si>
  <si>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</si>
  <si>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</si>
  <si>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</si>
  <si>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</si>
  <si>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</si>
  <si>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</si>
  <si>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</si>
  <si>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</si>
  <si>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</si>
  <si>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</si>
  <si>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</si>
  <si>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</si>
  <si>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</si>
  <si>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</si>
  <si>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</si>
  <si>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</si>
  <si>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</si>
  <si>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</si>
  <si>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</si>
  <si>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</si>
  <si>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</si>
  <si>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</si>
  <si>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</si>
  <si>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</si>
  <si>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</si>
  <si>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</si>
  <si>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</si>
  <si>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</si>
  <si>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</si>
  <si>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</si>
  <si>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</si>
  <si>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</si>
  <si>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</si>
  <si>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</si>
  <si>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</si>
  <si>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</si>
  <si>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</si>
  <si>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</si>
  <si>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</si>
  <si>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</si>
  <si>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</si>
  <si>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</si>
  <si>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</si>
  <si>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</si>
  <si>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</si>
  <si>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</si>
  <si>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</si>
  <si>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</si>
  <si>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</si>
  <si>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</si>
  <si>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</si>
  <si>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</si>
  <si>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</si>
  <si>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</si>
  <si>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</si>
  <si>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</si>
  <si>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</si>
  <si>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</si>
  <si>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</si>
  <si>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</si>
  <si>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</si>
  <si>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</si>
  <si>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</si>
  <si>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</si>
  <si>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</si>
  <si>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</si>
  <si>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</si>
  <si>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</si>
  <si>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</si>
  <si>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</si>
  <si>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</si>
  <si>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</si>
  <si>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</si>
  <si>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</si>
  <si>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</si>
  <si>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</si>
  <si>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</si>
  <si>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</si>
  <si>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</si>
  <si>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</si>
  <si>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</si>
  <si>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</si>
  <si>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</si>
  <si>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</si>
  <si>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</si>
  <si>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</si>
  <si>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</si>
  <si>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</si>
  <si>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</si>
  <si>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</si>
  <si>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</si>
  <si>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</si>
  <si>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</si>
  <si>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</si>
  <si>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</si>
  <si>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</si>
  <si>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</si>
  <si>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</si>
  <si>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</si>
  <si>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</si>
  <si>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</si>
  <si>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</si>
  <si>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</si>
  <si>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</si>
  <si>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</si>
  <si>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</si>
  <si>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</si>
  <si>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</si>
  <si>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</si>
  <si>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</si>
  <si>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</si>
  <si>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</si>
  <si>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</si>
  <si>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</si>
  <si>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</si>
  <si>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</si>
  <si>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</si>
  <si>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</si>
  <si>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</si>
  <si>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</si>
  <si>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</si>
  <si>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</si>
  <si>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</si>
  <si>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</si>
  <si>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</si>
  <si>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</si>
  <si>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</si>
  <si>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</si>
  <si>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</si>
  <si>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</si>
  <si>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</si>
  <si>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</si>
  <si>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</si>
  <si>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</si>
  <si>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</si>
  <si>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</si>
  <si>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</si>
  <si>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</si>
  <si>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</si>
  <si>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</si>
  <si>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</si>
  <si>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</si>
  <si>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</si>
  <si>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</si>
  <si>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</si>
  <si>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</si>
  <si>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</si>
  <si>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</si>
  <si>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</si>
  <si>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</si>
  <si>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</si>
  <si>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</si>
  <si>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</si>
  <si>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</si>
  <si>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</si>
  <si>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</si>
  <si>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</si>
  <si>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</si>
  <si>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</si>
  <si>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</si>
  <si>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</si>
  <si>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</si>
  <si>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</si>
  <si>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</si>
  <si>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</si>
  <si>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</si>
  <si>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</si>
  <si>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</si>
  <si>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</si>
  <si>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</si>
  <si>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</si>
  <si>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</si>
  <si>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</si>
  <si>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</si>
  <si>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</si>
  <si>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</si>
  <si>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</si>
  <si>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</si>
  <si>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</si>
  <si>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</si>
  <si>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</si>
  <si>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</si>
  <si>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</si>
  <si>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</si>
  <si>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</si>
  <si>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</si>
  <si>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</si>
  <si>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</si>
  <si>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</si>
  <si>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</si>
  <si>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</si>
  <si>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</si>
  <si>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</si>
  <si>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</si>
  <si>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</si>
  <si>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</si>
  <si>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</si>
  <si>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</si>
  <si>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</si>
  <si>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</si>
  <si>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</si>
  <si>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</si>
  <si>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</si>
  <si>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</si>
  <si>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</si>
  <si>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</si>
  <si>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</si>
  <si>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</si>
  <si>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</si>
  <si>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</si>
  <si>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</si>
  <si>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</si>
  <si>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</si>
  <si>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</si>
  <si>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</si>
  <si>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</si>
  <si>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</si>
  <si>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</si>
  <si>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</si>
  <si>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</si>
  <si>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</si>
  <si>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</si>
  <si>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</si>
  <si>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</si>
  <si>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</si>
  <si>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</si>
  <si>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</si>
  <si>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</si>
  <si>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</si>
  <si>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</si>
  <si>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</si>
  <si>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</si>
  <si>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</si>
  <si>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</si>
  <si>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</si>
  <si>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</si>
  <si>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</si>
  <si>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</si>
  <si>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</si>
  <si>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</si>
  <si>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</si>
  <si>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</si>
  <si>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</si>
  <si>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</si>
  <si>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</si>
  <si>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</si>
  <si>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</si>
  <si>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</si>
  <si>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</si>
  <si>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</si>
  <si>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</si>
  <si>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</si>
  <si>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</si>
  <si>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</si>
  <si>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</si>
  <si>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</si>
  <si>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</si>
  <si>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</si>
  <si>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</si>
  <si>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</si>
  <si>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</si>
  <si>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</si>
  <si>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</si>
  <si>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</si>
  <si>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</si>
  <si>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</si>
  <si>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</si>
  <si>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</si>
  <si>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</si>
  <si>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</si>
  <si>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</si>
  <si>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</si>
  <si>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</si>
  <si>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</si>
  <si>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</si>
  <si>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</si>
  <si>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</si>
  <si>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</si>
  <si>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</si>
  <si>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</si>
  <si>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</si>
  <si>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</si>
  <si>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</si>
  <si>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</si>
  <si>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</si>
  <si>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</si>
  <si>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</si>
  <si>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</si>
  <si>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</si>
  <si>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</si>
  <si>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</si>
  <si>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</si>
  <si>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</si>
  <si>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</si>
  <si>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</si>
  <si>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</si>
  <si>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</si>
  <si>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</si>
  <si>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</si>
  <si>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</si>
  <si>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</si>
  <si>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</si>
  <si>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</si>
  <si>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</si>
  <si>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</si>
  <si>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</si>
  <si>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</si>
  <si>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</si>
  <si>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</si>
  <si>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</si>
  <si>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</si>
  <si>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</si>
  <si>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</si>
  <si>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</si>
  <si>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</si>
  <si>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</si>
  <si>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</si>
  <si>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</si>
  <si>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</si>
  <si>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</si>
  <si>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</si>
  <si>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</si>
  <si>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</si>
  <si>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</si>
  <si>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</si>
  <si>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</si>
  <si>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</si>
  <si>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</si>
  <si>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</si>
  <si>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</si>
  <si>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</si>
  <si>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</si>
  <si>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</si>
  <si>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</si>
  <si>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</si>
  <si>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</si>
  <si>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</si>
  <si>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</si>
  <si>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</si>
  <si>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</si>
  <si>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</si>
  <si>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</si>
  <si>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</si>
  <si>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</si>
  <si>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</si>
  <si>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</si>
  <si>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</si>
  <si>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</si>
  <si>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</si>
  <si>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</si>
  <si>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</si>
  <si>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</si>
  <si>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</si>
  <si>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</si>
  <si>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</si>
  <si>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</si>
  <si>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</si>
  <si>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</si>
  <si>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</si>
  <si>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</si>
  <si>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</si>
  <si>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</si>
  <si>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</si>
  <si>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</si>
  <si>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</si>
  <si>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</si>
  <si>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</si>
  <si>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</si>
  <si>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</si>
  <si>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</si>
  <si>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</si>
  <si>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</si>
  <si>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</si>
  <si>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</si>
  <si>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</si>
  <si>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</si>
  <si>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</si>
  <si>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</si>
  <si>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</si>
  <si>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</si>
  <si>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</si>
  <si>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</si>
  <si>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</si>
  <si>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</si>
  <si>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</si>
  <si>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</si>
  <si>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</si>
  <si>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</si>
  <si>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</si>
  <si>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</si>
  <si>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</si>
  <si>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</si>
  <si>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</si>
  <si>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</si>
  <si>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</si>
  <si>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</si>
  <si>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</si>
  <si>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</si>
  <si>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</si>
  <si>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</si>
  <si>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</si>
  <si>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</si>
  <si>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</si>
  <si>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</si>
  <si>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</si>
  <si>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</si>
  <si>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</si>
  <si>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</si>
  <si>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</si>
  <si>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</si>
  <si>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</si>
  <si>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</si>
  <si>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</si>
  <si>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</si>
  <si>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</si>
  <si>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</si>
  <si>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</si>
  <si>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</si>
  <si>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</si>
  <si>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</si>
  <si>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</si>
  <si>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</si>
  <si>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</si>
  <si>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</si>
  <si>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</si>
  <si>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</si>
  <si>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</si>
  <si>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</si>
  <si>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</si>
  <si>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</si>
  <si>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</si>
  <si>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</si>
  <si>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</si>
  <si>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</si>
  <si>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</si>
  <si>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</si>
  <si>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</si>
  <si>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</si>
  <si>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</si>
  <si>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</si>
  <si>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</si>
  <si>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</si>
  <si>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</si>
  <si>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</si>
  <si>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</si>
  <si>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</si>
  <si>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</si>
  <si>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</si>
  <si>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</si>
  <si>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</si>
  <si>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</si>
  <si>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</si>
  <si>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</si>
  <si>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</si>
  <si>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</si>
  <si>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</si>
  <si>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</si>
  <si>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</si>
  <si>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</si>
  <si>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</si>
  <si>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</si>
  <si>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</si>
  <si>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</si>
  <si>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</si>
  <si>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</si>
  <si>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</si>
  <si>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</si>
  <si>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</si>
  <si>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</si>
  <si>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</si>
  <si>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</si>
  <si>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</si>
  <si>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</si>
  <si>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</si>
  <si>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</si>
  <si>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</si>
  <si>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</si>
  <si>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</si>
  <si>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</si>
  <si>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</si>
  <si>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</si>
  <si>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</si>
  <si>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</si>
  <si>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</si>
  <si>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</si>
  <si>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</si>
  <si>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</si>
  <si>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</si>
  <si>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</si>
  <si>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</si>
  <si>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</si>
  <si>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</si>
  <si>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</si>
  <si>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</si>
  <si>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</si>
  <si>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</si>
  <si>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</si>
  <si>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</si>
  <si>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</si>
  <si>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</si>
  <si>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</si>
  <si>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</si>
  <si>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</si>
  <si>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</si>
  <si>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</si>
  <si>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</si>
  <si>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</si>
  <si>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</si>
  <si>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</si>
  <si>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</si>
  <si>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</si>
  <si>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</si>
  <si>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</si>
  <si>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</si>
  <si>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</si>
  <si>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</si>
  <si>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</si>
  <si>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</si>
  <si>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</si>
  <si>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</si>
  <si>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</si>
  <si>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</si>
  <si>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</si>
  <si>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</si>
  <si>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</si>
  <si>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</si>
  <si>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</si>
  <si>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</si>
  <si>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</si>
  <si>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</si>
  <si>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</si>
  <si>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</si>
  <si>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</si>
  <si>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</si>
  <si>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</si>
  <si>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</si>
  <si>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</si>
  <si>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</si>
  <si>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</si>
  <si>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</si>
  <si>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</si>
  <si>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</si>
  <si>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</si>
  <si>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</si>
  <si>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</si>
  <si>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</si>
  <si>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</si>
  <si>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</si>
  <si>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</si>
  <si>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</si>
  <si>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</si>
  <si>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</si>
  <si>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</si>
  <si>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</si>
  <si>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</si>
  <si>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</si>
  <si>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</si>
  <si>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</si>
  <si>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</si>
  <si>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</si>
  <si>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</si>
  <si>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</si>
  <si>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</si>
  <si>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</si>
  <si>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</si>
  <si>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</si>
  <si>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</si>
  <si>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</si>
  <si>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</si>
  <si>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</si>
  <si>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</si>
  <si>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</si>
  <si>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</si>
  <si>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</si>
  <si>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</si>
  <si>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</si>
  <si>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</si>
  <si>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</si>
  <si>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</si>
  <si>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</si>
  <si>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</si>
  <si>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</si>
  <si>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</si>
  <si>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</si>
  <si>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</si>
  <si>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</si>
  <si>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</si>
  <si>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</si>
  <si>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</si>
  <si>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</si>
  <si>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</si>
  <si>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</si>
  <si>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</si>
  <si>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</si>
  <si>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</si>
  <si>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</si>
  <si>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</si>
  <si>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</si>
  <si>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</si>
  <si>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</si>
  <si>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</si>
  <si>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</si>
  <si>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</si>
  <si>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</si>
  <si>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</si>
  <si>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</si>
  <si>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</si>
  <si>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</si>
  <si>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</si>
  <si>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</si>
  <si>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</si>
  <si>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</si>
  <si>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</si>
  <si>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</si>
  <si>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</si>
  <si>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</si>
  <si>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</si>
  <si>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</si>
  <si>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</si>
  <si>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</si>
  <si>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</si>
  <si>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</si>
  <si>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</si>
  <si>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</si>
  <si>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</si>
  <si>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</si>
  <si>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</si>
  <si>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</si>
  <si>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</si>
  <si>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</si>
  <si>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</si>
  <si>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</si>
  <si>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</si>
  <si>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</si>
  <si>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</si>
  <si>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</si>
  <si>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</si>
  <si>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</si>
  <si>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</si>
  <si>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</si>
  <si>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</si>
  <si>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</si>
  <si>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</si>
  <si>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</si>
  <si>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</si>
  <si>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</si>
  <si>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</si>
  <si>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</si>
  <si>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</si>
  <si>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</si>
  <si>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</si>
  <si>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</si>
  <si>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</si>
  <si>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</si>
  <si>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</si>
  <si>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</si>
  <si>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</si>
  <si>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</si>
  <si>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</si>
  <si>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</si>
  <si>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</si>
  <si>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</si>
  <si>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</si>
  <si>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</si>
  <si>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</si>
  <si>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</si>
  <si>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</si>
  <si>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</si>
  <si>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</si>
  <si>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</si>
  <si>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</si>
  <si>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</si>
  <si>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</si>
  <si>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</si>
  <si>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</si>
  <si>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</si>
  <si>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</si>
  <si>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</si>
  <si>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</si>
  <si>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</si>
  <si>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</si>
  <si>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</si>
  <si>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</si>
  <si>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</si>
  <si>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</si>
  <si>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</si>
  <si>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</si>
  <si>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</si>
  <si>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</si>
  <si>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</si>
  <si>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</si>
  <si>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</si>
  <si>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</si>
  <si>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</si>
  <si>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</si>
  <si>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</si>
  <si>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</si>
  <si>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</si>
  <si>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</si>
  <si>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</si>
  <si>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</si>
  <si>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</si>
  <si>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</si>
  <si>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</si>
  <si>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</si>
  <si>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</si>
  <si>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</si>
  <si>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</si>
  <si>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</si>
  <si>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</si>
  <si>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</si>
  <si>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</si>
  <si>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</si>
  <si>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</si>
  <si>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</si>
  <si>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</si>
  <si>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</si>
  <si>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</si>
  <si>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</si>
  <si>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</si>
  <si>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</si>
  <si>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</si>
  <si>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</si>
  <si>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</si>
  <si>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</si>
  <si>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</si>
  <si>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</si>
  <si>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</si>
  <si>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</si>
  <si>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</si>
  <si>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</si>
  <si>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</si>
  <si>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</si>
  <si>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</si>
  <si>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</si>
  <si>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</si>
  <si>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</si>
  <si>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</si>
  <si>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</si>
  <si>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</si>
  <si>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</si>
  <si>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</si>
  <si>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</si>
  <si>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</si>
  <si>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</si>
  <si>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</si>
  <si>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</si>
  <si>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</si>
  <si>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</si>
  <si>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</si>
  <si>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</si>
  <si>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</si>
  <si>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</si>
  <si>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</si>
  <si>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</si>
  <si>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</si>
  <si>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</si>
  <si>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</si>
  <si>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</si>
  <si>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</si>
  <si>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</si>
  <si>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</si>
  <si>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</si>
  <si>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</si>
  <si>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</si>
  <si>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</si>
  <si>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</si>
  <si>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</si>
  <si>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</si>
  <si>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</si>
  <si>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</si>
  <si>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</si>
  <si>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</si>
  <si>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</si>
  <si>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</si>
  <si>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</si>
  <si>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</si>
  <si>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</si>
  <si>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</si>
  <si>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</si>
  <si>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</si>
  <si>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</si>
  <si>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</si>
  <si>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</si>
  <si>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</si>
  <si>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</si>
  <si>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</si>
  <si>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</si>
  <si>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</si>
  <si>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</si>
  <si>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</si>
  <si>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</si>
  <si>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</si>
  <si>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</si>
  <si>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</si>
  <si>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</si>
  <si>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</si>
  <si>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</si>
  <si>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</si>
  <si>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</si>
  <si>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</si>
  <si>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</si>
  <si>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</si>
  <si>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</si>
  <si>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</si>
  <si>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</si>
  <si>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</si>
  <si>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</si>
  <si>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</si>
  <si>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</si>
  <si>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</si>
  <si>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</si>
  <si>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</si>
  <si>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</si>
  <si>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</si>
  <si>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</si>
  <si>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</si>
  <si>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</si>
  <si>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</si>
  <si>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</si>
  <si>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</si>
  <si>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</si>
  <si>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</si>
  <si>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</si>
  <si>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</si>
  <si>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</si>
  <si>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</si>
  <si>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</si>
  <si>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</si>
  <si>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</si>
  <si>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</si>
  <si>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</si>
  <si>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</si>
  <si>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</si>
  <si>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</si>
  <si>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</si>
  <si>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</si>
  <si>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</si>
  <si>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</si>
  <si>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</si>
  <si>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</si>
  <si>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</si>
  <si>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</si>
  <si>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</si>
  <si>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</si>
  <si>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</si>
  <si>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</si>
  <si>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</si>
  <si>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</si>
  <si>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</si>
  <si>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</si>
  <si>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</si>
  <si>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</si>
  <si>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</si>
  <si>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</si>
  <si>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</si>
  <si>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</si>
  <si>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</si>
  <si>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</si>
  <si>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</si>
  <si>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</si>
  <si>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</si>
  <si>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</si>
  <si>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</si>
  <si>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</si>
  <si>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</si>
  <si>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</si>
  <si>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</si>
  <si>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</si>
  <si>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</si>
  <si>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</si>
  <si>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</si>
  <si>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</si>
  <si>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</si>
  <si>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</si>
  <si>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</si>
  <si>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</si>
  <si>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</si>
  <si>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</si>
  <si>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</si>
  <si>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</si>
  <si>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</si>
  <si>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</si>
  <si>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</si>
  <si>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</si>
  <si>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</si>
  <si>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</si>
  <si>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</si>
  <si>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</si>
  <si>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</si>
  <si>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</si>
  <si>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</si>
  <si>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</si>
  <si>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</si>
  <si>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</si>
  <si>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</si>
  <si>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</si>
  <si>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</si>
  <si>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</si>
  <si>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</si>
  <si>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</si>
  <si>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</si>
  <si>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</si>
  <si>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</si>
  <si>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</si>
  <si>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</si>
  <si>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</si>
  <si>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</si>
  <si>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</si>
  <si>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</si>
  <si>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</si>
  <si>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</si>
  <si>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</si>
  <si>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</si>
  <si>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</si>
  <si>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</si>
  <si>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</si>
  <si>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</si>
  <si>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</si>
  <si>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</si>
  <si>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</si>
  <si>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</si>
  <si>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</si>
  <si>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</si>
  <si>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</si>
  <si>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</si>
  <si>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</si>
  <si>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</si>
  <si>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</si>
  <si>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</si>
  <si>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</si>
  <si>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</si>
  <si>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</si>
  <si>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</si>
  <si>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</si>
  <si>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</si>
  <si>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</si>
  <si>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</si>
  <si>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</si>
  <si>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</si>
  <si>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</si>
  <si>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</si>
  <si>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</si>
  <si>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</si>
  <si>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</si>
  <si>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</si>
  <si>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</si>
  <si>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</si>
  <si>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</si>
  <si>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</si>
  <si>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</si>
  <si>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</si>
  <si>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</si>
  <si>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</si>
  <si>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</si>
  <si>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</si>
  <si>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</si>
  <si>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</si>
  <si>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</si>
  <si>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</si>
  <si>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</si>
  <si>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</si>
  <si>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</si>
  <si>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</si>
  <si>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</si>
  <si>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</si>
  <si>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</si>
  <si>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</si>
  <si>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</si>
  <si>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</si>
  <si>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</si>
  <si>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</si>
  <si>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</si>
  <si>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</si>
  <si>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</si>
  <si>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</si>
  <si>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</si>
  <si>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</si>
  <si>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</si>
  <si>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</si>
  <si>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</si>
  <si>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</si>
  <si>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</si>
  <si>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</si>
  <si>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</si>
  <si>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</si>
  <si>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</si>
  <si>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</si>
  <si>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</si>
  <si>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</si>
  <si>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</si>
  <si>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</si>
  <si>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</si>
  <si>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</si>
  <si>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</si>
  <si>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</si>
  <si>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</si>
  <si>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</si>
  <si>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</si>
  <si>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</si>
  <si>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</si>
  <si>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</si>
  <si>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</si>
  <si>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</si>
  <si>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</si>
  <si>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</si>
  <si>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</si>
  <si>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</si>
  <si>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</si>
  <si>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</si>
  <si>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</si>
  <si>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</si>
  <si>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</si>
  <si>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</si>
  <si>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</si>
  <si>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</si>
  <si>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</si>
  <si>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</si>
  <si>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</si>
  <si>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</si>
  <si>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</si>
  <si>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</si>
  <si>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</si>
  <si>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</si>
  <si>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</si>
  <si>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</si>
  <si>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</si>
  <si>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</si>
  <si>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</si>
  <si>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</si>
  <si>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</si>
  <si>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</si>
  <si>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</si>
  <si>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</si>
  <si>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</si>
  <si>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</si>
  <si>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</si>
  <si>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</si>
  <si>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</si>
  <si>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</si>
  <si>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</si>
  <si>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</si>
  <si>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</si>
  <si>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</si>
  <si>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</si>
  <si>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</si>
  <si>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</si>
  <si>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</si>
  <si>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</si>
  <si>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</si>
  <si>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</si>
  <si>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</si>
  <si>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</si>
  <si>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</si>
  <si>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</si>
  <si>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</si>
  <si>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</si>
  <si>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</si>
  <si>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</si>
  <si>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</si>
  <si>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</si>
  <si>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</si>
  <si>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</si>
  <si>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</si>
  <si>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</si>
  <si>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</si>
  <si>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</si>
  <si>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</si>
  <si>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</si>
  <si>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</si>
  <si>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</si>
  <si>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</si>
  <si>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</si>
  <si>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</si>
  <si>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</si>
  <si>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</si>
  <si>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</si>
  <si>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</si>
  <si>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</si>
  <si>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</si>
  <si>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</si>
  <si>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</si>
  <si>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</si>
  <si>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</si>
  <si>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</si>
  <si>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</si>
  <si>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</si>
  <si>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</si>
  <si>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</si>
  <si>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</si>
  <si>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</si>
  <si>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</si>
  <si>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</si>
  <si>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</si>
  <si>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</si>
  <si>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</si>
  <si>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</si>
  <si>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</si>
  <si>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</si>
  <si>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</si>
  <si>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</si>
  <si>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</si>
  <si>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</si>
  <si>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</si>
  <si>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</si>
  <si>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</si>
  <si>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</si>
  <si>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</si>
  <si>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</si>
  <si>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</si>
  <si>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</si>
  <si>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</si>
  <si>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</si>
  <si>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</si>
  <si>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</si>
  <si>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</si>
  <si>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</si>
  <si>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</si>
  <si>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</si>
  <si>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</si>
  <si>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</si>
  <si>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</si>
  <si>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</si>
  <si>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</si>
  <si>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</si>
  <si>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</si>
  <si>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</si>
  <si>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</si>
  <si>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</si>
  <si>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</si>
  <si>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</si>
  <si>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</si>
  <si>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</si>
  <si>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</si>
  <si>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</si>
  <si>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</si>
  <si>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</si>
  <si>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</si>
  <si>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</si>
  <si>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</si>
  <si>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</si>
  <si>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</si>
  <si>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</si>
  <si>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</si>
  <si>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</si>
  <si>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</si>
  <si>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</si>
  <si>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</si>
  <si>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</si>
  <si>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</si>
  <si>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</si>
  <si>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</si>
  <si>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</si>
  <si>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</si>
  <si>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</si>
  <si>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</si>
  <si>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</si>
  <si>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</si>
  <si>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</si>
  <si>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</si>
  <si>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</si>
  <si>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</si>
  <si>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</si>
  <si>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</si>
  <si>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</si>
  <si>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</si>
  <si>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</si>
  <si>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</si>
  <si>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</si>
  <si>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</si>
  <si>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</si>
  <si>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</si>
  <si>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</si>
  <si>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</si>
  <si>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</si>
  <si>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</si>
  <si>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</si>
  <si>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</si>
  <si>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</si>
  <si>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</si>
  <si>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</si>
  <si>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</si>
  <si>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</si>
  <si>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</si>
  <si>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</si>
  <si>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</si>
  <si>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</si>
  <si>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</si>
  <si>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</si>
  <si>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</si>
  <si>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</si>
  <si>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</si>
  <si>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</si>
  <si>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</si>
  <si>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</si>
  <si>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</si>
  <si>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</si>
  <si>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</si>
  <si>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</si>
  <si>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</si>
  <si>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</si>
  <si>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</si>
  <si>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</si>
  <si>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</si>
  <si>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</si>
  <si>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</si>
  <si>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</si>
  <si>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</si>
  <si>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</si>
  <si>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</si>
  <si>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</si>
  <si>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</si>
  <si>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</si>
  <si>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</si>
  <si>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</si>
  <si>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</si>
  <si>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</si>
  <si>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</si>
  <si>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</si>
  <si>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</si>
  <si>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</si>
  <si>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</si>
  <si>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</si>
  <si>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</si>
  <si>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</si>
  <si>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</si>
  <si>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</si>
  <si>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</si>
  <si>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</si>
  <si>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</si>
  <si>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</si>
  <si>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</si>
  <si>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</si>
  <si>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</si>
  <si>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</si>
  <si>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</si>
  <si>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</si>
  <si>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</si>
  <si>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</si>
  <si>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</si>
  <si>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</si>
  <si>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</si>
  <si>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</si>
  <si>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</si>
  <si>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</si>
  <si>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</si>
  <si>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</si>
  <si>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</si>
  <si>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</si>
  <si>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</si>
  <si>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</si>
  <si>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</si>
  <si>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</si>
  <si>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</si>
  <si>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</si>
  <si>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</si>
  <si>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</si>
  <si>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</si>
  <si>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</si>
  <si>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</si>
  <si>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</si>
  <si>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</si>
  <si>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</si>
  <si>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</si>
  <si>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</si>
  <si>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</si>
  <si>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</si>
  <si>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</si>
  <si>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</si>
  <si>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</si>
  <si>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</si>
  <si>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</si>
  <si>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</si>
  <si>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</si>
  <si>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</si>
  <si>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</si>
  <si>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</si>
  <si>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</si>
  <si>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</si>
  <si>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</si>
  <si>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</si>
  <si>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</si>
  <si>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</si>
  <si>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</si>
  <si>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</si>
  <si>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</si>
  <si>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</si>
  <si>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</si>
  <si>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</si>
  <si>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</si>
  <si>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</si>
  <si>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</si>
  <si>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</si>
  <si>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</si>
  <si>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</si>
  <si>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</si>
  <si>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</si>
  <si>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</si>
  <si>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</si>
  <si>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</si>
  <si>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</si>
  <si>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</si>
  <si>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</si>
  <si>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</si>
  <si>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</si>
  <si>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</si>
  <si>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</si>
  <si>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</si>
  <si>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</si>
  <si>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</si>
  <si>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</si>
  <si>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</si>
  <si>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</si>
  <si>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</si>
  <si>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</si>
  <si>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</si>
  <si>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</si>
  <si>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</si>
  <si>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</si>
  <si>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</si>
  <si>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</si>
  <si>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</si>
  <si>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</si>
  <si>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</si>
  <si>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</si>
  <si>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</si>
  <si>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</si>
  <si>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</si>
  <si>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</si>
  <si>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</si>
  <si>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</si>
  <si>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</si>
  <si>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</si>
  <si>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</si>
  <si>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</si>
  <si>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</si>
  <si>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</si>
  <si>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</si>
  <si>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</si>
  <si>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</si>
  <si>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</si>
  <si>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</si>
  <si>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</si>
  <si>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</si>
  <si>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</si>
  <si>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</si>
  <si>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</si>
  <si>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</si>
  <si>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</si>
  <si>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</si>
  <si>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</si>
  <si>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</si>
  <si>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</si>
  <si>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</si>
  <si>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</si>
  <si>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</si>
  <si>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</si>
  <si>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</si>
  <si>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</si>
  <si>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</si>
  <si>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</si>
  <si>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</si>
  <si>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</si>
  <si>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</si>
  <si>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</si>
  <si>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</si>
  <si>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</si>
  <si>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</si>
  <si>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</si>
  <si>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</si>
  <si>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</si>
  <si>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</si>
  <si>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</si>
  <si>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</si>
  <si>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</si>
  <si>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</si>
  <si>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</si>
  <si>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</si>
  <si>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</si>
  <si>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</si>
  <si>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</si>
  <si>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</si>
  <si>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</si>
  <si>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</si>
  <si>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</si>
  <si>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</si>
  <si>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</si>
  <si>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</si>
  <si>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</si>
  <si>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</si>
  <si>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</si>
  <si>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</si>
  <si>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</si>
  <si>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</si>
  <si>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</si>
  <si>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</si>
  <si>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</si>
  <si>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</si>
  <si>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</si>
  <si>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</si>
  <si>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</si>
  <si>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</si>
  <si>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</si>
  <si>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</si>
  <si>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</si>
  <si>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</si>
  <si>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</si>
  <si>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</si>
  <si>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</si>
  <si>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</si>
  <si>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</si>
  <si>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</si>
  <si>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</si>
  <si>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</si>
  <si>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</si>
  <si>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</si>
  <si>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</si>
  <si>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</si>
  <si>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</si>
  <si>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</si>
  <si>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</si>
  <si>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</si>
  <si>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</si>
  <si>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</si>
  <si>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</si>
  <si>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</si>
  <si>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</si>
  <si>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</si>
  <si>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</si>
  <si>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</si>
  <si>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</si>
  <si>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</si>
  <si>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</si>
  <si>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</si>
  <si>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</si>
  <si>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</si>
  <si>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</si>
  <si>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</si>
  <si>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</si>
  <si>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</si>
  <si>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</si>
  <si>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</si>
  <si>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</si>
  <si>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</si>
  <si>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</si>
  <si>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</si>
  <si>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</si>
  <si>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</si>
  <si>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</si>
  <si>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</si>
  <si>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</si>
  <si>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</si>
  <si>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</si>
  <si>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</si>
  <si>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</si>
  <si>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</si>
  <si>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</si>
  <si>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</si>
  <si>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</si>
  <si>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</si>
  <si>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</si>
  <si>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</si>
  <si>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</si>
  <si>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</si>
  <si>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</si>
  <si>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</si>
  <si>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</si>
  <si>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</si>
  <si>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</si>
  <si>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</si>
  <si>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</si>
  <si>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</si>
  <si>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</si>
  <si>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</si>
  <si>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</si>
  <si>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</si>
  <si>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</si>
  <si>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</si>
  <si>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</si>
  <si>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</si>
  <si>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</si>
  <si>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</si>
  <si>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</si>
  <si>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</si>
  <si>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</si>
  <si>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</si>
  <si>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</si>
  <si>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</si>
  <si>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</si>
  <si>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</si>
  <si>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</si>
  <si>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</si>
  <si>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</si>
  <si>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</si>
  <si>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</si>
  <si>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</si>
  <si>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</si>
  <si>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</si>
  <si>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</si>
  <si>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</si>
  <si>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</si>
  <si>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</si>
  <si>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</si>
  <si>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</si>
  <si>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</si>
  <si>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</si>
  <si>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</si>
  <si>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</si>
  <si>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</si>
  <si>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</si>
  <si>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</si>
  <si>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</si>
  <si>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</si>
  <si>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</si>
  <si>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</si>
  <si>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</si>
  <si>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</si>
  <si>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</si>
  <si>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</si>
  <si>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</si>
  <si>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</si>
  <si>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</si>
  <si>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</si>
  <si>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</si>
  <si>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</si>
  <si>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</si>
  <si>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</si>
  <si>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</si>
  <si>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</si>
  <si>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</si>
  <si>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</si>
  <si>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</si>
  <si>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</si>
  <si>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</si>
  <si>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</si>
  <si>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</si>
  <si>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</si>
  <si>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</si>
  <si>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</si>
  <si>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</si>
  <si>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</si>
  <si>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</si>
  <si>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</si>
  <si>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</si>
  <si>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</si>
  <si>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</si>
  <si>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</si>
  <si>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</si>
  <si>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</si>
  <si>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</si>
  <si>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</si>
  <si>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</si>
  <si>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</si>
  <si>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</si>
  <si>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</si>
  <si>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</si>
  <si>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</si>
  <si>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</si>
  <si>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</si>
  <si>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</si>
  <si>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</si>
  <si>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</si>
  <si>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</si>
  <si>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</si>
  <si>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</si>
  <si>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</si>
  <si>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</si>
  <si>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</si>
  <si>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</si>
  <si>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</si>
  <si>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</si>
  <si>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</si>
  <si>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</si>
  <si>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</si>
  <si>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</si>
  <si>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</si>
  <si>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</si>
  <si>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</si>
  <si>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</si>
  <si>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</si>
  <si>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</si>
  <si>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</si>
  <si>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</si>
  <si>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</si>
  <si>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</si>
  <si>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</si>
  <si>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</si>
  <si>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</si>
  <si>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</si>
  <si>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</si>
  <si>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</si>
  <si>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</si>
  <si>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</si>
  <si>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</si>
  <si>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</si>
  <si>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</si>
  <si>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</si>
  <si>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</si>
  <si>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</si>
  <si>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</si>
  <si>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</si>
  <si>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</si>
  <si>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</si>
  <si>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</si>
  <si>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</si>
  <si>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</si>
  <si>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</si>
  <si>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</si>
  <si>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</si>
  <si>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</si>
  <si>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</si>
  <si>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</si>
  <si>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</si>
  <si>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</si>
  <si>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</si>
  <si>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</si>
  <si>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</si>
  <si>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</si>
  <si>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</si>
  <si>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</si>
  <si>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</si>
  <si>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</si>
  <si>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</si>
  <si>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</si>
  <si>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</si>
  <si>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</si>
  <si>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</si>
  <si>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</si>
  <si>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</si>
  <si>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</si>
  <si>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</si>
  <si>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</si>
  <si>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</si>
  <si>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</si>
  <si>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</si>
  <si>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</si>
  <si>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</si>
  <si>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</si>
  <si>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</si>
  <si>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</si>
  <si>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</si>
  <si>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</si>
  <si>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</si>
  <si>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</si>
  <si>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</si>
  <si>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</si>
  <si>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</si>
  <si>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</si>
  <si>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</si>
  <si>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</si>
  <si>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</si>
  <si>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</si>
  <si>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</si>
  <si>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</si>
  <si>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</si>
  <si>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</si>
  <si>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</si>
  <si>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</si>
  <si>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</si>
  <si>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</si>
  <si>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</si>
  <si>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</si>
  <si>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</si>
  <si>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</si>
  <si>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</si>
  <si>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</si>
  <si>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</si>
  <si>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</si>
  <si>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</si>
  <si>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</si>
  <si>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</si>
  <si>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</si>
  <si>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</si>
  <si>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</si>
  <si>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</si>
  <si>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</si>
  <si>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</si>
  <si>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</si>
  <si>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</si>
  <si>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</si>
  <si>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</si>
  <si>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</si>
  <si>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</si>
  <si>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</si>
  <si>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</si>
  <si>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</si>
  <si>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</si>
  <si>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</si>
  <si>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</si>
  <si>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</si>
  <si>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</si>
  <si>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</si>
  <si>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</si>
  <si>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</si>
  <si>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</si>
  <si>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</si>
  <si>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</si>
  <si>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</si>
  <si>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</si>
  <si>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</si>
  <si>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</si>
  <si>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</si>
  <si>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</si>
  <si>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</si>
  <si>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</si>
  <si>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</si>
  <si>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</si>
  <si>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</si>
  <si>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</si>
  <si>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</si>
  <si>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</si>
  <si>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</si>
  <si>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</si>
  <si>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</si>
  <si>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</si>
  <si>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</si>
  <si>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</si>
  <si>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</si>
  <si>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</si>
  <si>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</si>
  <si>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</si>
  <si>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</si>
  <si>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</si>
  <si>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</si>
  <si>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</si>
  <si>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</si>
  <si>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</si>
  <si>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</si>
  <si>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</si>
  <si>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</si>
  <si>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</si>
  <si>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</si>
  <si>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</si>
  <si>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</si>
  <si>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</si>
  <si>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</si>
  <si>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</si>
  <si>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</si>
  <si>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</si>
  <si>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</si>
  <si>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</si>
  <si>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</si>
  <si>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</si>
  <si>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</si>
  <si>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</si>
  <si>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</si>
  <si>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</si>
  <si>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</si>
  <si>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</si>
  <si>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</si>
  <si>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</si>
  <si>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</si>
  <si>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</si>
  <si>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</si>
  <si>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</si>
  <si>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</si>
  <si>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</si>
  <si>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</si>
  <si>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</si>
  <si>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</si>
  <si>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</si>
  <si>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</si>
  <si>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</si>
  <si>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</si>
  <si>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</si>
  <si>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</si>
  <si>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</si>
  <si>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</si>
  <si>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</si>
  <si>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</si>
  <si>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</si>
  <si>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</si>
  <si>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</si>
  <si>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</si>
  <si>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</si>
  <si>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</si>
  <si>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</si>
  <si>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</si>
  <si>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</si>
  <si>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</si>
  <si>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</si>
  <si>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</si>
  <si>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</si>
  <si>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</si>
  <si>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</si>
  <si>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</si>
  <si>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</si>
  <si>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</si>
  <si>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</si>
  <si>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</si>
  <si>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</si>
  <si>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</si>
  <si>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</si>
  <si>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</si>
  <si>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</si>
  <si>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</si>
  <si>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</si>
  <si>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</si>
  <si>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</si>
  <si>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</si>
  <si>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</si>
  <si>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</si>
  <si>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</si>
  <si>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</si>
  <si>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</si>
  <si>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</si>
  <si>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</si>
  <si>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</si>
  <si>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</si>
  <si>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</si>
  <si>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</si>
  <si>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</si>
  <si>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</si>
  <si>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</si>
  <si>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</si>
  <si>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</si>
  <si>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</si>
  <si>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</si>
  <si>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</si>
  <si>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</si>
  <si>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</si>
  <si>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</si>
  <si>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</si>
  <si>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</si>
  <si>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</si>
  <si>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</si>
  <si>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</si>
  <si>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</si>
  <si>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</si>
  <si>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</si>
  <si>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</si>
  <si>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</si>
  <si>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</si>
  <si>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</si>
  <si>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</si>
  <si>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</si>
  <si>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</si>
  <si>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</si>
  <si>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</si>
  <si>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</si>
  <si>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</si>
  <si>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</si>
  <si>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</si>
  <si>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</si>
  <si>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</si>
  <si>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</si>
  <si>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</si>
  <si>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</si>
  <si>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</si>
  <si>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</si>
  <si>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</si>
  <si>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</si>
  <si>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</si>
  <si>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</si>
  <si>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</si>
  <si>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</si>
  <si>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</si>
  <si>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</si>
  <si>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</si>
  <si>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</si>
  <si>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</si>
  <si>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</si>
  <si>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</si>
  <si>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</si>
  <si>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</si>
  <si>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</si>
  <si>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</si>
  <si>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</si>
  <si>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</si>
  <si>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</si>
  <si>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</si>
  <si>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</si>
  <si>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</si>
  <si>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</si>
  <si>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</si>
  <si>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</si>
  <si>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</si>
  <si>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</si>
  <si>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</si>
  <si>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</si>
  <si>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</si>
  <si>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</si>
  <si>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</si>
  <si>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</si>
  <si>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</si>
  <si>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</si>
  <si>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</si>
  <si>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</si>
  <si>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</si>
  <si>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</si>
  <si>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</si>
  <si>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</si>
  <si>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</si>
  <si>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</si>
  <si>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</si>
  <si>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</si>
  <si>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</si>
  <si>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</si>
  <si>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</si>
  <si>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</si>
  <si>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</si>
  <si>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</si>
  <si>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</si>
  <si>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</si>
  <si>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</si>
  <si>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</si>
  <si>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</si>
  <si>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</si>
  <si>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</si>
  <si>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</si>
  <si>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</si>
  <si>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</si>
  <si>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</si>
  <si>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</si>
  <si>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</si>
  <si>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</si>
  <si>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</si>
  <si>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</si>
  <si>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</si>
  <si>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</si>
  <si>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</si>
  <si>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</si>
  <si>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</si>
  <si>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</si>
  <si>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</si>
  <si>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</si>
  <si>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</si>
  <si>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</si>
  <si>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</si>
  <si>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</si>
  <si>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</si>
  <si>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</si>
  <si>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</si>
  <si>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</si>
  <si>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</si>
  <si>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</si>
  <si>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</si>
  <si>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</si>
  <si>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</si>
  <si>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</si>
  <si>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</si>
  <si>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</si>
  <si>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</si>
  <si>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</si>
  <si>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</si>
  <si>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</si>
  <si>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</si>
  <si>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</si>
  <si>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</si>
  <si>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</si>
  <si>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</si>
  <si>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</si>
  <si>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</si>
  <si>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</si>
  <si>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</si>
  <si>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</si>
  <si>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</si>
  <si>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</si>
  <si>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</si>
  <si>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</si>
  <si>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</si>
  <si>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</si>
  <si>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</si>
  <si>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</si>
  <si>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</si>
  <si>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</si>
  <si>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</si>
  <si>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</si>
  <si>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</si>
  <si>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</si>
  <si>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</si>
  <si>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</si>
  <si>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</si>
  <si>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</si>
  <si>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</si>
  <si>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</si>
  <si>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</si>
  <si>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</si>
  <si>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</si>
  <si>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</si>
  <si>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</si>
  <si>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</si>
  <si>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</si>
  <si>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</si>
  <si>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</si>
  <si>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</si>
  <si>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</si>
  <si>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</si>
  <si>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</si>
  <si>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</si>
  <si>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</si>
  <si>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</si>
  <si>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</si>
  <si>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</si>
  <si>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</si>
  <si>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</si>
  <si>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</si>
  <si>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</si>
  <si>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</si>
  <si>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</si>
  <si>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</si>
  <si>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</si>
  <si>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</si>
  <si>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</si>
  <si>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</si>
  <si>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</si>
  <si>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</si>
  <si>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</si>
  <si>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</si>
  <si>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</si>
  <si>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</si>
  <si>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</si>
  <si>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</si>
  <si>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</si>
  <si>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</si>
  <si>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</si>
  <si>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</si>
  <si>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</si>
  <si>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</si>
  <si>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</si>
  <si>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</si>
  <si>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</si>
  <si>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</si>
  <si>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</si>
  <si>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</si>
  <si>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</si>
  <si>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</si>
  <si>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</si>
  <si>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</si>
  <si>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</si>
  <si>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</si>
  <si>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</si>
  <si>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</si>
  <si>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</si>
  <si>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</si>
  <si>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</si>
  <si>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</si>
  <si>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</si>
  <si>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</si>
  <si>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</si>
  <si>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</si>
  <si>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</si>
  <si>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</si>
  <si>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</si>
  <si>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</si>
  <si>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</si>
  <si>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</si>
  <si>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</si>
  <si>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</si>
  <si>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</si>
  <si>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</si>
  <si>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</si>
  <si>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</si>
  <si>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</si>
  <si>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</si>
  <si>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</si>
  <si>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</si>
  <si>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</si>
  <si>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</si>
  <si>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</si>
  <si>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</si>
  <si>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</si>
  <si>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</si>
  <si>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</si>
  <si>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</si>
  <si>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</si>
  <si>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</si>
  <si>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</si>
  <si>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</si>
  <si>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</si>
  <si>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</si>
  <si>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</si>
  <si>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</si>
  <si>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</si>
  <si>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</si>
  <si>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</si>
  <si>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</si>
  <si>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</si>
  <si>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</si>
  <si>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</si>
  <si>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</si>
  <si>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</si>
  <si>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</si>
  <si>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</si>
  <si>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</si>
  <si>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</si>
  <si>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</si>
  <si>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</si>
  <si>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</si>
  <si>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</si>
  <si>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</si>
  <si>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</si>
  <si>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</si>
  <si>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</si>
  <si>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</si>
  <si>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</si>
  <si>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</si>
  <si>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</si>
  <si>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</si>
  <si>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</si>
  <si>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</si>
  <si>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</si>
  <si>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</si>
  <si>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</si>
  <si>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</si>
  <si>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</si>
  <si>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</si>
  <si>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</si>
  <si>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</si>
  <si>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</si>
  <si>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</si>
  <si>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</si>
  <si>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</si>
  <si>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</si>
  <si>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</si>
  <si>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</si>
  <si>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</si>
  <si>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</si>
  <si>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</si>
  <si>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</si>
  <si>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</si>
  <si>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</si>
  <si>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</si>
  <si>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</si>
  <si>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</si>
  <si>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</si>
  <si>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</si>
  <si>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</si>
  <si>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</si>
  <si>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</si>
  <si>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</si>
  <si>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</si>
  <si>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</si>
  <si>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</si>
  <si>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</si>
  <si>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</si>
  <si>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</si>
  <si>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</si>
  <si>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</si>
  <si>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</si>
  <si>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</si>
  <si>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</si>
  <si>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</si>
  <si>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</si>
  <si>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</si>
  <si>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</si>
  <si>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</si>
  <si>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</si>
  <si>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</si>
  <si>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</si>
  <si>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</si>
  <si>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</si>
  <si>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</si>
  <si>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</si>
  <si>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</si>
  <si>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</si>
  <si>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</si>
  <si>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</si>
  <si>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</si>
  <si>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</si>
  <si>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</si>
  <si>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</si>
  <si>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</si>
  <si>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</si>
  <si>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</si>
  <si>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</si>
  <si>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</si>
  <si>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</si>
  <si>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</si>
  <si>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</si>
  <si>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</si>
  <si>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</si>
  <si>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</si>
  <si>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</si>
  <si>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</si>
  <si>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</si>
  <si>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</si>
  <si>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</si>
  <si>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</si>
  <si>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</si>
  <si>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</si>
  <si>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</si>
  <si>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</si>
  <si>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</si>
  <si>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</si>
  <si>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</si>
  <si>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</si>
  <si>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</si>
  <si>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</si>
  <si>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</si>
  <si>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</si>
  <si>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</si>
  <si>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</si>
  <si>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</si>
  <si>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</si>
  <si>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</si>
  <si>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</si>
  <si>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</si>
  <si>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</si>
  <si>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</si>
  <si>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</si>
  <si>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</si>
  <si>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</si>
  <si>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</si>
  <si>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</si>
  <si>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</si>
  <si>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</si>
  <si>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</si>
  <si>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</si>
  <si>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</si>
  <si>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</si>
  <si>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</si>
  <si>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</si>
  <si>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</si>
  <si>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</si>
  <si>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</si>
  <si>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</si>
  <si>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</si>
  <si>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</si>
  <si>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</si>
  <si>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</si>
  <si>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</si>
  <si>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</si>
  <si>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</si>
  <si>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</si>
  <si>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</si>
  <si>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</si>
  <si>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</si>
  <si>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</si>
  <si>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</si>
  <si>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</si>
  <si>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</si>
  <si>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</si>
  <si>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</si>
  <si>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</si>
  <si>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</si>
  <si>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</si>
  <si>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</si>
  <si>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</si>
  <si>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</si>
  <si>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</si>
  <si>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</si>
  <si>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</si>
  <si>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</si>
  <si>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</si>
  <si>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</si>
  <si>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</si>
  <si>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</si>
  <si>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</si>
  <si>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</si>
  <si>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</si>
  <si>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</si>
  <si>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</si>
  <si>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</si>
  <si>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</si>
  <si>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</si>
  <si>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</si>
  <si>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</si>
  <si>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</si>
  <si>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</si>
  <si>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</si>
  <si>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</si>
  <si>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</si>
  <si>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</si>
  <si>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</si>
  <si>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</si>
  <si>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</si>
  <si>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</si>
  <si>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</si>
  <si>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</si>
  <si>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</si>
  <si>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</si>
  <si>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</si>
  <si>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</si>
  <si>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</si>
  <si>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</si>
  <si>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</si>
  <si>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</si>
  <si>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</si>
  <si>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</si>
  <si>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</si>
  <si>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</si>
  <si>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</si>
  <si>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</si>
  <si>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</si>
  <si>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</si>
  <si>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</si>
  <si>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</si>
  <si>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</si>
  <si>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</si>
  <si>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</si>
  <si>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</si>
  <si>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</si>
  <si>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</si>
  <si>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</si>
  <si>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</si>
  <si>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</si>
  <si>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</si>
  <si>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</si>
  <si>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</si>
  <si>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</si>
  <si>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</si>
  <si>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</si>
  <si>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</si>
  <si>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</si>
  <si>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</si>
  <si>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</si>
  <si>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</si>
  <si>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</si>
  <si>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</si>
  <si>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</si>
  <si>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</si>
  <si>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</si>
  <si>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</si>
  <si>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</si>
  <si>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</si>
  <si>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</si>
  <si>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</si>
  <si>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</si>
  <si>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</si>
  <si>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</si>
  <si>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</si>
  <si>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</si>
  <si>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</si>
  <si>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</si>
  <si>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</si>
  <si>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</si>
  <si>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</si>
  <si>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</si>
  <si>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</si>
  <si>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</si>
  <si>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</si>
  <si>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</si>
  <si>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</si>
  <si>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</si>
  <si>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</si>
  <si>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</si>
  <si>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</si>
  <si>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</si>
  <si>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</si>
  <si>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</si>
  <si>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</si>
  <si>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</si>
  <si>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</si>
  <si>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</si>
  <si>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</si>
  <si>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</si>
  <si>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</si>
  <si>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</si>
  <si>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</si>
  <si>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</si>
  <si>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</si>
  <si>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</si>
  <si>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</si>
  <si>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</si>
  <si>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</si>
  <si>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</si>
  <si>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</si>
  <si>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</si>
  <si>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</si>
  <si>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</si>
  <si>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</si>
  <si>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</si>
  <si>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</si>
  <si>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</si>
  <si>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</si>
  <si>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</si>
  <si>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</si>
  <si>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</si>
  <si>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</si>
  <si>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</si>
  <si>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</si>
  <si>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</si>
  <si>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</si>
  <si>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</si>
  <si>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</si>
  <si>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</si>
  <si>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</si>
  <si>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</si>
  <si>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</si>
  <si>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</si>
  <si>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</si>
  <si>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</si>
  <si>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</si>
  <si>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</si>
  <si>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</si>
  <si>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</si>
  <si>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</si>
  <si>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</si>
  <si>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</si>
  <si>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</si>
  <si>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</si>
  <si>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</si>
  <si>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</si>
  <si>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</si>
  <si>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</si>
  <si>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</si>
  <si>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</si>
  <si>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</si>
  <si>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</si>
  <si>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</si>
  <si>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</si>
  <si>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</si>
  <si>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</si>
  <si>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</si>
  <si>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</si>
  <si>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</si>
  <si>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</si>
  <si>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</si>
  <si>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</si>
  <si>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</si>
  <si>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</si>
  <si>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</si>
  <si>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</si>
  <si>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</si>
  <si>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</si>
  <si>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</si>
  <si>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</si>
  <si>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</si>
  <si>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</si>
  <si>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</si>
  <si>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</si>
  <si>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</si>
  <si>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</si>
  <si>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</si>
  <si>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</si>
  <si>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</si>
  <si>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</si>
  <si>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</si>
  <si>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</si>
  <si>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</si>
  <si>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</si>
  <si>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</si>
  <si>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</si>
  <si>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</si>
  <si>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</si>
  <si>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</si>
  <si>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</si>
  <si>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</si>
  <si>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</si>
  <si>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</si>
  <si>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</si>
  <si>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</si>
  <si>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</si>
  <si>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</si>
  <si>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</si>
  <si>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</si>
  <si>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</si>
  <si>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</si>
  <si>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</si>
  <si>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</si>
  <si>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</si>
  <si>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</si>
  <si>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</si>
  <si>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</si>
  <si>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</si>
  <si>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</si>
  <si>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</si>
  <si>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</si>
  <si>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</si>
  <si>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</si>
  <si>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</si>
  <si>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</si>
  <si>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</si>
  <si>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</si>
  <si>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</si>
  <si>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</si>
  <si>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</si>
  <si>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</si>
  <si>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</si>
  <si>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</si>
  <si>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</si>
  <si>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</si>
  <si>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</si>
  <si>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</si>
  <si>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</si>
  <si>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</si>
  <si>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</si>
  <si>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</si>
  <si>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</si>
  <si>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</si>
  <si>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</si>
  <si>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</si>
  <si>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</si>
  <si>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</si>
  <si>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</si>
  <si>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</si>
  <si>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</si>
  <si>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</si>
  <si>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</si>
  <si>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</si>
  <si>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</si>
  <si>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</si>
  <si>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</si>
  <si>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</si>
  <si>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</si>
  <si>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</si>
  <si>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</si>
  <si>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</si>
  <si>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</si>
  <si>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</si>
  <si>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</si>
  <si>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</si>
  <si>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</si>
  <si>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</si>
  <si>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</si>
  <si>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</si>
  <si>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</si>
  <si>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</si>
  <si>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</si>
  <si>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</si>
  <si>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</si>
  <si>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</si>
  <si>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</si>
  <si>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</si>
  <si>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</si>
  <si>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</si>
  <si>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</si>
  <si>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</si>
  <si>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</si>
  <si>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</si>
  <si>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</si>
  <si>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</si>
  <si>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</si>
  <si>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</si>
  <si>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</si>
  <si>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</si>
  <si>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</si>
  <si>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</si>
  <si>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</si>
  <si>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</si>
  <si>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</si>
  <si>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</si>
  <si>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</si>
  <si>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</si>
  <si>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</si>
  <si>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</si>
  <si>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</si>
  <si>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</si>
  <si>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</si>
  <si>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</si>
  <si>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</si>
  <si>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</si>
  <si>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</si>
  <si>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</si>
  <si>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</si>
  <si>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</si>
  <si>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</si>
  <si>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</si>
  <si>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</si>
  <si>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</si>
  <si>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</si>
  <si>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</si>
  <si>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</si>
  <si>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</si>
  <si>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</si>
  <si>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</si>
  <si>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</si>
  <si>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</si>
  <si>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</si>
  <si>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</si>
  <si>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</si>
  <si>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</si>
  <si>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</si>
  <si>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</si>
  <si>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</si>
  <si>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</si>
  <si>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</si>
  <si>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</si>
  <si>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</si>
  <si>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</si>
  <si>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</si>
  <si>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</si>
  <si>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</si>
  <si>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</si>
  <si>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</si>
  <si>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</si>
  <si>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</si>
  <si>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</si>
  <si>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</si>
  <si>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</si>
  <si>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</si>
  <si>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</si>
  <si>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</si>
  <si>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</si>
  <si>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</si>
  <si>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</si>
  <si>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</si>
  <si>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</si>
  <si>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</si>
  <si>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</si>
  <si>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</si>
  <si>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</si>
  <si>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</si>
  <si>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</si>
  <si>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</si>
  <si>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</si>
  <si>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</si>
  <si>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</si>
  <si>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</si>
  <si>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</si>
  <si>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</si>
  <si>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</si>
  <si>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</si>
  <si>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</si>
  <si>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</si>
  <si>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</si>
  <si>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</si>
  <si>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</si>
  <si>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</si>
  <si>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</si>
  <si>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</si>
  <si>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</si>
  <si>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</si>
  <si>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</si>
  <si>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</si>
  <si>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</si>
  <si>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</si>
  <si>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</si>
  <si>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</si>
  <si>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</si>
  <si>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</si>
  <si>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</si>
  <si>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</si>
  <si>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</si>
  <si>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</si>
  <si>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</si>
  <si>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</si>
  <si>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</si>
  <si>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</si>
  <si>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</si>
  <si>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</si>
  <si>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</si>
  <si>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</si>
  <si>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</si>
  <si>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</si>
  <si>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</si>
  <si>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</si>
  <si>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</si>
  <si>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</si>
  <si>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</si>
  <si>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</si>
  <si>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</si>
  <si>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</si>
  <si>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</si>
  <si>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</si>
  <si>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</si>
  <si>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</si>
  <si>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</si>
  <si>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</si>
  <si>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</si>
  <si>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</si>
  <si>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</si>
  <si>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</si>
  <si>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</si>
  <si>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</si>
  <si>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</si>
  <si>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</si>
  <si>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</si>
  <si>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</si>
  <si>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</si>
  <si>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</si>
  <si>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</si>
  <si>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</si>
  <si>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</si>
  <si>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</si>
  <si>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</si>
  <si>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</si>
  <si>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</si>
  <si>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</si>
  <si>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</si>
  <si>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</si>
  <si>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</si>
  <si>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</si>
  <si>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</si>
  <si>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</si>
  <si>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</si>
  <si>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</si>
  <si>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</si>
  <si>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</si>
  <si>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</si>
  <si>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</si>
  <si>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</si>
  <si>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</si>
  <si>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</si>
  <si>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</si>
  <si>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</si>
  <si>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</si>
  <si>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</si>
  <si>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</si>
  <si>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</si>
  <si>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</si>
  <si>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</si>
  <si>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</si>
  <si>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</si>
  <si>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</si>
  <si>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</si>
  <si>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</si>
  <si>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</si>
  <si>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</si>
  <si>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</si>
  <si>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</si>
  <si>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</si>
  <si>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</si>
  <si>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</si>
  <si>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</si>
  <si>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</si>
  <si>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</si>
  <si>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</si>
  <si>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</si>
  <si>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</si>
  <si>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</si>
  <si>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</si>
  <si>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</si>
  <si>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</si>
  <si>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</si>
  <si>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</si>
  <si>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</si>
  <si>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</si>
  <si>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</si>
  <si>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</si>
  <si>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</si>
  <si>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</si>
  <si>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</si>
  <si>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</si>
  <si>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</si>
  <si>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</si>
  <si>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</si>
  <si>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</si>
  <si>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</si>
  <si>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</si>
  <si>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</si>
  <si>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</si>
  <si>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</si>
  <si>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</si>
  <si>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</si>
  <si>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</si>
  <si>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</si>
  <si>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</si>
  <si>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</si>
  <si>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</si>
  <si>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</si>
  <si>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</si>
  <si>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</si>
  <si>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</si>
  <si>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</si>
  <si>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</si>
  <si>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</si>
  <si>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</si>
  <si>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</si>
  <si>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</si>
  <si>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</si>
  <si>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</si>
  <si>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</si>
  <si>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</si>
  <si>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</si>
  <si>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</si>
  <si>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</si>
  <si>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</si>
  <si>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</si>
  <si>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</si>
  <si>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</si>
  <si>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</si>
  <si>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</si>
  <si>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</si>
  <si>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</si>
  <si>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</si>
  <si>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</si>
  <si>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</si>
  <si>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</si>
  <si>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</si>
  <si>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</si>
  <si>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</si>
  <si>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</si>
  <si>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</si>
  <si>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</si>
  <si>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</si>
  <si>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</si>
  <si>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</si>
  <si>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</si>
  <si>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</si>
  <si>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</si>
  <si>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</si>
  <si>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</si>
  <si>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</si>
  <si>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</si>
  <si>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</si>
  <si>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</si>
  <si>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</si>
  <si>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</si>
  <si>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</si>
  <si>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</si>
  <si>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</si>
  <si>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</si>
  <si>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</si>
  <si>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</si>
  <si>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</si>
  <si>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</si>
  <si>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</si>
  <si>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</si>
  <si>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</si>
  <si>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</si>
  <si>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</si>
  <si>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</si>
  <si>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</si>
  <si>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</si>
  <si>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</si>
  <si>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</si>
  <si>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</si>
  <si>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</si>
  <si>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</si>
  <si>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</si>
  <si>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</si>
  <si>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</si>
  <si>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</si>
  <si>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</si>
  <si>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</si>
  <si>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</si>
  <si>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</si>
  <si>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</si>
  <si>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</si>
  <si>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</si>
  <si>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</si>
  <si>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</si>
  <si>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</si>
  <si>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</si>
  <si>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</si>
  <si>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</si>
  <si>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</si>
  <si>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</si>
  <si>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</si>
  <si>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</si>
  <si>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</si>
  <si>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</si>
  <si>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</si>
  <si>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</si>
  <si>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</si>
  <si>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</si>
  <si>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</si>
  <si>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</si>
  <si>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</si>
  <si>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</si>
  <si>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</si>
  <si>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</si>
  <si>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</si>
  <si>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</si>
  <si>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</si>
  <si>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</si>
  <si>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</si>
  <si>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</si>
  <si>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</si>
  <si>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</si>
  <si>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</si>
  <si>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</si>
  <si>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</si>
  <si>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</si>
  <si>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</si>
  <si>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</si>
  <si>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</si>
  <si>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</si>
  <si>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</si>
  <si>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</si>
  <si>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</si>
  <si>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</si>
  <si>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</si>
  <si>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</si>
  <si>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</si>
  <si>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</si>
  <si>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</si>
  <si>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</si>
  <si>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</si>
  <si>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</si>
  <si>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</si>
  <si>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</si>
  <si>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</si>
  <si>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</si>
  <si>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</si>
  <si>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</si>
  <si>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</si>
  <si>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</si>
  <si>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</si>
  <si>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</si>
  <si>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</si>
  <si>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</si>
  <si>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</si>
  <si>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</si>
  <si>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</si>
  <si>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</si>
  <si>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</si>
  <si>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</si>
  <si>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</si>
  <si>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</si>
  <si>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</si>
  <si>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</si>
  <si>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</si>
  <si>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</si>
  <si>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</si>
  <si>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</si>
  <si>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</si>
  <si>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</si>
  <si>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</si>
  <si>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</si>
  <si>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</si>
  <si>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</si>
  <si>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</si>
  <si>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</si>
  <si>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</si>
  <si>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</si>
  <si>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</si>
  <si>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</si>
  <si>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</si>
  <si>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</si>
  <si>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</si>
  <si>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</si>
  <si>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</si>
  <si>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</si>
  <si>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</si>
  <si>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</si>
  <si>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</si>
  <si>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</si>
  <si>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</si>
  <si>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</si>
  <si>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</si>
  <si>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</si>
  <si>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</si>
  <si>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</si>
  <si>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</si>
  <si>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</si>
  <si>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</si>
  <si>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</si>
  <si>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</si>
  <si>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</si>
  <si>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</si>
  <si>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</si>
  <si>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</si>
  <si>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</si>
  <si>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</si>
  <si>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</si>
  <si>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</si>
  <si>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</si>
  <si>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</si>
  <si>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</si>
  <si>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</si>
  <si>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</si>
  <si>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</si>
  <si>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</si>
  <si>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</si>
  <si>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</si>
  <si>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</si>
  <si>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</si>
  <si>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</si>
  <si>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</si>
  <si>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</si>
  <si>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</si>
  <si>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</si>
  <si>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</si>
  <si>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</si>
  <si>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</si>
  <si>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</si>
  <si>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</si>
  <si>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</si>
  <si>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</si>
  <si>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</si>
  <si>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</si>
  <si>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</si>
  <si>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</si>
  <si>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</si>
  <si>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</si>
  <si>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</si>
  <si>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</si>
  <si>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</si>
  <si>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</si>
  <si>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</si>
  <si>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</si>
  <si>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</si>
  <si>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</si>
  <si>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</si>
  <si>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</si>
  <si>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</si>
  <si>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</si>
  <si>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</si>
  <si>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</si>
  <si>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</si>
  <si>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</si>
  <si>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</si>
  <si>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</si>
  <si>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</si>
  <si>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</si>
  <si>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</si>
  <si>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</si>
  <si>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</si>
  <si>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</si>
  <si>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</si>
  <si>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</si>
  <si>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</si>
  <si>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</si>
  <si>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</si>
  <si>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</si>
  <si>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</si>
  <si>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</si>
  <si>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</si>
  <si>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</si>
  <si>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</si>
  <si>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</si>
  <si>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</si>
  <si>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</si>
  <si>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</si>
  <si>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</si>
  <si>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</si>
  <si>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</si>
  <si>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</si>
  <si>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</si>
  <si>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</si>
  <si>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</si>
  <si>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</si>
  <si>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</si>
  <si>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</si>
  <si>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</si>
  <si>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</si>
  <si>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</si>
  <si>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</si>
  <si>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</si>
  <si>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</si>
  <si>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</si>
  <si>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</si>
  <si>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</si>
  <si>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</si>
  <si>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</si>
  <si>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</si>
  <si>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</si>
  <si>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</si>
  <si>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</si>
  <si>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</si>
  <si>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</si>
  <si>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</si>
  <si>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</si>
  <si>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</si>
  <si>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</si>
  <si>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</si>
  <si>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</si>
  <si>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</si>
  <si>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</si>
  <si>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</si>
  <si>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</si>
  <si>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</si>
  <si>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</si>
  <si>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</si>
  <si>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</si>
  <si>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</si>
  <si>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</si>
  <si>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</si>
  <si>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</si>
  <si>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</si>
  <si>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</si>
  <si>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</si>
  <si>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</si>
  <si>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</si>
  <si>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</si>
  <si>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</si>
  <si>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</si>
  <si>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</si>
  <si>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</si>
  <si>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</si>
  <si>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</si>
  <si>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</si>
  <si>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</si>
  <si>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</si>
  <si>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</si>
  <si>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</si>
  <si>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</si>
  <si>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</si>
  <si>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</si>
  <si>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</si>
  <si>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</si>
  <si>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</si>
  <si>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</si>
  <si>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</si>
  <si>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</si>
  <si>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</si>
  <si>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</si>
  <si>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</si>
  <si>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</si>
  <si>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</si>
  <si>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</si>
  <si>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</si>
  <si>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</si>
  <si>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</si>
  <si>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</si>
  <si>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</si>
  <si>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</si>
  <si>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</si>
  <si>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</si>
  <si>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</si>
  <si>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</si>
  <si>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</si>
  <si>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</si>
  <si>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</si>
  <si>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</si>
  <si>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</si>
  <si>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</si>
  <si>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</si>
  <si>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</si>
  <si>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</si>
  <si>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</si>
  <si>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</si>
  <si>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</si>
  <si>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</si>
  <si>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</si>
  <si>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</si>
  <si>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</si>
  <si>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</si>
  <si>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</si>
  <si>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</si>
  <si>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</si>
  <si>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</si>
  <si>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</si>
  <si>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</si>
  <si>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</si>
  <si>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</si>
  <si>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</si>
  <si>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</si>
  <si>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</si>
  <si>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</si>
  <si>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</si>
  <si>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</si>
  <si>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</si>
  <si>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</si>
  <si>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</si>
  <si>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</si>
  <si>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</si>
  <si>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</si>
  <si>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</si>
  <si>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</si>
  <si>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</si>
  <si>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</si>
  <si>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</si>
  <si>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</si>
  <si>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</si>
  <si>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</si>
  <si>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</si>
  <si>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</si>
  <si>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</si>
  <si>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</si>
  <si>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</si>
  <si>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</si>
  <si>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</si>
  <si>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</si>
  <si>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</si>
  <si>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</si>
  <si>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</si>
  <si>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</si>
  <si>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</si>
  <si>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</si>
  <si>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</si>
  <si>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</si>
  <si>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</si>
  <si>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</si>
  <si>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</si>
  <si>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</si>
  <si>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</si>
  <si>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</si>
  <si>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</si>
  <si>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</si>
  <si>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</si>
  <si>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</si>
  <si>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</si>
  <si>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</si>
  <si>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</si>
  <si>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</si>
  <si>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</si>
  <si>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</si>
  <si>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</si>
  <si>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</si>
  <si>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</si>
  <si>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</si>
  <si>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</si>
  <si>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</si>
  <si>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</si>
  <si>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</si>
  <si>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</si>
  <si>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</si>
  <si>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</si>
  <si>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</si>
  <si>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</si>
  <si>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</si>
  <si>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</si>
  <si>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</si>
  <si>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</si>
  <si>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</si>
  <si>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</si>
  <si>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</si>
  <si>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</si>
  <si>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</si>
  <si>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</si>
  <si>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</si>
  <si>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</si>
  <si>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</si>
  <si>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</si>
  <si>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</si>
  <si>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</si>
  <si>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</si>
  <si>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</si>
  <si>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</si>
  <si>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</si>
  <si>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</si>
  <si>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</si>
  <si>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</si>
  <si>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</si>
  <si>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</si>
  <si>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</si>
  <si>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</si>
  <si>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</si>
  <si>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</si>
  <si>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</si>
  <si>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</si>
  <si>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</si>
  <si>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</si>
  <si>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</si>
  <si>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</si>
  <si>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</si>
  <si>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</si>
  <si>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</si>
  <si>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</si>
  <si>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</si>
  <si>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</si>
  <si>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</si>
  <si>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</si>
  <si>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</si>
  <si>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</si>
  <si>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</si>
  <si>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</si>
  <si>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</si>
  <si>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</si>
  <si>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</si>
  <si>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</si>
  <si>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</si>
  <si>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</si>
  <si>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</si>
  <si>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</si>
  <si>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</si>
  <si>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</si>
  <si>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</si>
  <si>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</si>
  <si>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</si>
  <si>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</si>
  <si>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</si>
  <si>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</si>
  <si>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</si>
  <si>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</si>
  <si>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</si>
  <si>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</si>
  <si>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</si>
  <si>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</si>
  <si>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</si>
  <si>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</si>
  <si>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</si>
  <si>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</si>
  <si>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</si>
  <si>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</si>
  <si>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</si>
  <si>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</si>
  <si>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</si>
  <si>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</si>
  <si>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</si>
  <si>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</si>
  <si>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</si>
  <si>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</si>
  <si>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</si>
  <si>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</si>
  <si>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</si>
  <si>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</si>
  <si>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</si>
  <si>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</si>
  <si>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</si>
  <si>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</si>
  <si>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</si>
  <si>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</si>
  <si>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</si>
  <si>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</si>
  <si>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</si>
  <si>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</si>
  <si>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</si>
  <si>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</si>
  <si>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</si>
  <si>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</si>
  <si>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</si>
  <si>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</si>
  <si>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</si>
  <si>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</si>
  <si>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</si>
  <si>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</si>
  <si>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</si>
  <si>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</si>
  <si>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</si>
  <si>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</si>
  <si>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</si>
  <si>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</si>
  <si>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</si>
  <si>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</si>
  <si>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</si>
  <si>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</si>
  <si>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</si>
  <si>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</si>
  <si>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</si>
  <si>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</si>
  <si>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</si>
  <si>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</si>
  <si>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</si>
  <si>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</si>
  <si>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</si>
  <si>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</si>
  <si>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</si>
  <si>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</si>
  <si>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</si>
  <si>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</si>
  <si>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</si>
  <si>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</si>
  <si>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</si>
  <si>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</si>
  <si>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</si>
  <si>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</si>
  <si>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</si>
  <si>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</si>
  <si>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</si>
  <si>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</si>
  <si>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</si>
  <si>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</si>
  <si>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</si>
  <si>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</si>
  <si>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</si>
  <si>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</si>
  <si>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</si>
  <si>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</si>
  <si>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</si>
  <si>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</si>
  <si>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</si>
  <si>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</si>
  <si>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</si>
  <si>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</si>
  <si>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</si>
  <si>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</si>
  <si>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</si>
  <si>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</si>
  <si>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</si>
  <si>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</si>
  <si>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</si>
  <si>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</si>
  <si>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</si>
  <si>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</si>
  <si>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</si>
  <si>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</si>
  <si>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</si>
  <si>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</si>
  <si>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</si>
  <si>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</si>
  <si>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</si>
  <si>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</si>
  <si>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</si>
  <si>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</si>
  <si>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</si>
  <si>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</si>
  <si>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</si>
  <si>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</si>
  <si>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</si>
  <si>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</si>
  <si>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</si>
  <si>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</si>
  <si>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</si>
  <si>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</si>
  <si>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</si>
  <si>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</si>
  <si>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</si>
  <si>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</si>
  <si>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</si>
  <si>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</si>
  <si>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</si>
  <si>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</si>
  <si>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</si>
  <si>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</si>
  <si>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</si>
  <si>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</si>
  <si>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</si>
  <si>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</si>
  <si>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</si>
  <si>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</si>
  <si>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</si>
  <si>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</si>
  <si>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</si>
  <si>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</si>
  <si>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</si>
  <si>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</si>
  <si>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</si>
  <si>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</si>
  <si>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</si>
  <si>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</si>
  <si>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</si>
  <si>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</si>
  <si>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</si>
  <si>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</si>
  <si>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</si>
  <si>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</si>
  <si>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</si>
  <si>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</si>
  <si>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</si>
  <si>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</si>
  <si>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</si>
  <si>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</si>
  <si>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</si>
  <si>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</si>
  <si>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</si>
  <si>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</si>
  <si>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</si>
  <si>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</si>
  <si>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</si>
  <si>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</si>
  <si>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</si>
  <si>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</si>
  <si>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</si>
  <si>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</si>
  <si>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</si>
  <si>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</si>
  <si>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</si>
  <si>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</si>
  <si>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</si>
  <si>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</si>
  <si>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</si>
  <si>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</si>
  <si>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</si>
  <si>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</si>
  <si>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</si>
  <si>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</si>
  <si>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</si>
  <si>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</si>
  <si>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</si>
  <si>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</si>
  <si>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</si>
  <si>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</si>
  <si>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</si>
  <si>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</si>
  <si>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</si>
  <si>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</si>
  <si>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</si>
  <si>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</si>
  <si>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</si>
  <si>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</si>
  <si>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</si>
  <si>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</si>
  <si>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</si>
  <si>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</si>
  <si>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</si>
  <si>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</si>
  <si>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</si>
  <si>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</si>
  <si>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</si>
  <si>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</si>
  <si>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</si>
  <si>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</si>
  <si>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</si>
  <si>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</si>
  <si>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</si>
  <si>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</si>
  <si>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</si>
  <si>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</si>
  <si>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</si>
  <si>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</si>
  <si>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</si>
  <si>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</si>
  <si>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</si>
  <si>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</si>
  <si>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</si>
  <si>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</si>
  <si>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</si>
  <si>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</si>
  <si>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</si>
  <si>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</si>
  <si>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</si>
  <si>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</si>
  <si>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</si>
  <si>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</si>
  <si>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</si>
  <si>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</si>
  <si>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</si>
  <si>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</si>
  <si>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</si>
  <si>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</si>
  <si>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</si>
  <si>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</si>
  <si>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</si>
  <si>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</si>
  <si>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</si>
  <si>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</si>
  <si>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</si>
  <si>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</si>
  <si>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</si>
  <si>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</si>
  <si>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</si>
  <si>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</si>
  <si>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</si>
  <si>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</si>
  <si>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</si>
  <si>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</si>
  <si>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</si>
  <si>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</si>
  <si>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</si>
  <si>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</si>
  <si>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</si>
  <si>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</si>
  <si>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</si>
  <si>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</si>
  <si>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</si>
  <si>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</si>
  <si>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</si>
  <si>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</si>
  <si>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</si>
  <si>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</si>
  <si>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</si>
  <si>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</si>
  <si>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</si>
  <si>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</si>
  <si>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</si>
  <si>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</si>
  <si>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</si>
  <si>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</si>
  <si>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</si>
  <si>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</si>
  <si>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</si>
  <si>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</si>
  <si>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</si>
  <si>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</si>
  <si>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</si>
  <si>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</si>
  <si>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</si>
  <si>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</si>
  <si>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</si>
  <si>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</si>
  <si>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</si>
  <si>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</si>
  <si>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</si>
  <si>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</si>
  <si>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</si>
  <si>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</si>
  <si>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</si>
  <si>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</si>
  <si>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</si>
  <si>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</si>
  <si>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</si>
  <si>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</si>
  <si>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</si>
  <si>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</si>
  <si>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</si>
  <si>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</si>
  <si>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</si>
  <si>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</si>
  <si>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</si>
  <si>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</si>
  <si>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</si>
  <si>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</si>
  <si>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</si>
  <si>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</si>
  <si>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</si>
  <si>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</si>
  <si>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</si>
  <si>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</si>
  <si>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</si>
  <si>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</si>
  <si>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</si>
  <si>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</si>
  <si>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</si>
  <si>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</si>
  <si>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</si>
  <si>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</si>
  <si>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</si>
  <si>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</si>
  <si>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</si>
  <si>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</si>
  <si>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</si>
  <si>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</si>
  <si>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</si>
  <si>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</si>
  <si>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</si>
  <si>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</si>
  <si>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</si>
  <si>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</si>
  <si>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</si>
  <si>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</si>
  <si>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</si>
  <si>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</si>
  <si>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</si>
  <si>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</si>
  <si>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</si>
  <si>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</si>
  <si>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</si>
  <si>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</si>
  <si>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</si>
  <si>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</si>
  <si>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</si>
  <si>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</si>
  <si>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</si>
  <si>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</si>
  <si>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</si>
  <si>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</si>
  <si>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</si>
  <si>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</si>
  <si>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</si>
  <si>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</si>
  <si>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</si>
  <si>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</si>
  <si>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</si>
  <si>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</si>
  <si>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</si>
  <si>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</si>
  <si>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</si>
  <si>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</si>
  <si>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</si>
  <si>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</si>
  <si>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</si>
  <si>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</si>
  <si>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</si>
  <si>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</si>
  <si>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</si>
  <si>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</si>
  <si>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</si>
  <si>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</si>
  <si>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</si>
  <si>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</si>
  <si>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</si>
  <si>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</si>
  <si>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</si>
  <si>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</si>
  <si>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</si>
  <si>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</si>
  <si>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</si>
  <si>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</si>
  <si>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</si>
  <si>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</si>
  <si>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</si>
  <si>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</si>
  <si>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</si>
  <si>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</si>
  <si>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</si>
  <si>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</si>
  <si>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</si>
  <si>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</si>
  <si>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</si>
  <si>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</si>
  <si>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</si>
  <si>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</si>
  <si>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</si>
  <si>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</si>
  <si>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</si>
  <si>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</si>
  <si>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</si>
  <si>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</si>
  <si>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</si>
  <si>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</si>
  <si>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</si>
  <si>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</si>
  <si>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</si>
  <si>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</si>
  <si>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</si>
  <si>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</si>
  <si>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</si>
  <si>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</si>
  <si>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</si>
  <si>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</si>
  <si>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</si>
  <si>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</si>
  <si>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</si>
  <si>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</si>
  <si>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</si>
  <si>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</si>
  <si>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</si>
  <si>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</si>
  <si>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</si>
  <si>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</si>
  <si>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</si>
  <si>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</si>
  <si>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</si>
  <si>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</si>
  <si>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</si>
  <si>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</si>
  <si>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</si>
  <si>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</si>
  <si>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</si>
  <si>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</si>
  <si>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</si>
  <si>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</si>
  <si>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</si>
  <si>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</si>
  <si>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</si>
  <si>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</si>
  <si>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</si>
  <si>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</si>
  <si>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</si>
  <si>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</si>
  <si>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</si>
  <si>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</si>
  <si>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</si>
  <si>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</si>
  <si>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</si>
  <si>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</si>
  <si>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</si>
  <si>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</si>
  <si>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</si>
  <si>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</si>
  <si>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</si>
  <si>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</si>
  <si>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</si>
  <si>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</si>
  <si>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</si>
  <si>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</si>
  <si>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</si>
  <si>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</si>
  <si>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</si>
  <si>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</si>
  <si>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</si>
  <si>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</si>
  <si>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</si>
  <si>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</si>
  <si>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</si>
  <si>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</si>
  <si>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</si>
  <si>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</si>
  <si>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</si>
  <si>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</si>
  <si>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</si>
  <si>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</si>
  <si>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</si>
  <si>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</si>
  <si>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</si>
  <si>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</si>
  <si>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</si>
  <si>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</si>
  <si>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</si>
  <si>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</si>
  <si>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</si>
  <si>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</si>
  <si>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</si>
  <si>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</si>
  <si>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</si>
  <si>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</si>
  <si>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</si>
  <si>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</si>
  <si>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</si>
  <si>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</si>
  <si>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</si>
  <si>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</si>
  <si>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</si>
  <si>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</si>
  <si>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</si>
  <si>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</si>
  <si>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</si>
  <si>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</si>
  <si>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</si>
  <si>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</si>
  <si>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</si>
  <si>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</si>
  <si>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</si>
  <si>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</si>
  <si>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</si>
  <si>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</si>
  <si>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</si>
  <si>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</si>
  <si>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</si>
  <si>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</si>
  <si>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</si>
  <si>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</si>
  <si>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</si>
  <si>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</si>
  <si>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</si>
  <si>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</si>
  <si>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</si>
  <si>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</si>
  <si>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</si>
  <si>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</si>
  <si>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</si>
  <si>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</si>
  <si>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</si>
  <si>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</si>
  <si>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</si>
  <si>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</si>
  <si>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</si>
  <si>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</si>
  <si>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</si>
  <si>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</si>
  <si>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</si>
  <si>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</si>
  <si>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</si>
  <si>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</si>
  <si>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</si>
  <si>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</si>
  <si>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</si>
  <si>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</si>
  <si>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</si>
  <si>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</si>
  <si>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</si>
  <si>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</si>
  <si>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</si>
  <si>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</si>
  <si>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</si>
  <si>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</si>
  <si>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</si>
  <si>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</si>
  <si>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</si>
  <si>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</si>
  <si>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</si>
  <si>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</si>
  <si>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</si>
  <si>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</si>
  <si>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</si>
  <si>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</si>
  <si>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</si>
  <si>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</si>
  <si>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</si>
  <si>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</si>
  <si>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</si>
  <si>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</si>
  <si>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</si>
  <si>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</si>
  <si>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</si>
  <si>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</si>
  <si>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</si>
  <si>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</si>
  <si>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</si>
  <si>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</si>
  <si>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</si>
  <si>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</si>
  <si>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</si>
  <si>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</si>
  <si>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</si>
  <si>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</si>
  <si>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</si>
  <si>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</si>
  <si>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</si>
  <si>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</si>
  <si>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</si>
  <si>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</si>
  <si>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</si>
  <si>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</si>
  <si>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</si>
  <si>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</si>
  <si>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</si>
  <si>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</si>
  <si>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</si>
  <si>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</si>
  <si>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</si>
  <si>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</si>
  <si>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</si>
  <si>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</si>
  <si>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</si>
  <si>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</si>
  <si>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</si>
  <si>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</si>
  <si>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</si>
  <si>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</si>
  <si>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</si>
  <si>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</si>
  <si>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</si>
  <si>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</si>
  <si>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</si>
  <si>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</si>
  <si>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</si>
  <si>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</si>
  <si>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</si>
  <si>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</si>
  <si>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</si>
  <si>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</si>
  <si>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</si>
  <si>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</si>
  <si>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</si>
  <si>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</si>
  <si>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</si>
  <si>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</si>
  <si>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</si>
  <si>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</si>
  <si>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</si>
  <si>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</si>
  <si>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</si>
  <si>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</si>
  <si>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</si>
  <si>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</si>
  <si>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</si>
  <si>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</si>
  <si>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</si>
  <si>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</si>
  <si>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</si>
  <si>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</si>
  <si>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</si>
  <si>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</si>
  <si>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</si>
  <si>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</si>
  <si>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</si>
  <si>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</si>
  <si>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</si>
  <si>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</si>
  <si>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</si>
  <si>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</si>
  <si>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</si>
  <si>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</si>
  <si>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</si>
  <si>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</si>
  <si>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</si>
  <si>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</si>
  <si>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</si>
  <si>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</si>
  <si>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</si>
  <si>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</si>
  <si>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</si>
  <si>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</si>
  <si>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</si>
  <si>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</si>
  <si>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</si>
  <si>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</si>
  <si>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</si>
  <si>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</si>
  <si>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</si>
  <si>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</si>
  <si>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</si>
  <si>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</si>
  <si>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</si>
  <si>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</si>
  <si>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</si>
  <si>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</si>
  <si>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</si>
  <si>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</si>
  <si>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</si>
  <si>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</si>
  <si>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</si>
  <si>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</si>
  <si>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</si>
  <si>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</si>
  <si>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</si>
  <si>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</si>
  <si>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</si>
  <si>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</si>
  <si>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</si>
  <si>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</si>
  <si>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</si>
  <si>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</si>
  <si>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</si>
  <si>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</si>
  <si>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</si>
  <si>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</si>
  <si>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</si>
  <si>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</si>
  <si>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</si>
  <si>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</si>
  <si>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</si>
  <si>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</si>
  <si>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</si>
  <si>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</si>
  <si>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</si>
  <si>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</si>
  <si>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</si>
  <si>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</si>
  <si>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</si>
  <si>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</si>
  <si>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</si>
  <si>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</si>
  <si>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</si>
  <si>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</si>
  <si>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</si>
  <si>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</si>
  <si>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</si>
  <si>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</si>
  <si>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</si>
  <si>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</si>
  <si>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</si>
  <si>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</si>
  <si>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</si>
  <si>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</si>
  <si>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</si>
  <si>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</si>
  <si>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</si>
  <si>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</si>
  <si>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</si>
  <si>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</si>
  <si>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</si>
  <si>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</si>
  <si>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</si>
  <si>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</si>
  <si>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</si>
  <si>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</si>
  <si>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</si>
  <si>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</si>
  <si>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</si>
  <si>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</si>
  <si>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</si>
  <si>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</si>
  <si>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</si>
  <si>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</si>
  <si>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</si>
  <si>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</si>
  <si>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</si>
  <si>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</si>
  <si>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</si>
  <si>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</si>
  <si>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</si>
  <si>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</si>
  <si>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</si>
  <si>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</si>
  <si>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</si>
  <si>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</si>
  <si>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</si>
  <si>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</si>
  <si>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</si>
  <si>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</si>
  <si>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</si>
  <si>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</si>
  <si>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</si>
  <si>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</si>
  <si>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</si>
  <si>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</si>
  <si>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</si>
  <si>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</si>
  <si>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</si>
  <si>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</si>
  <si>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</si>
  <si>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</si>
  <si>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</si>
  <si>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</si>
  <si>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</si>
  <si>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</si>
  <si>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</si>
  <si>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</si>
  <si>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</si>
  <si>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</si>
  <si>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</si>
  <si>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</si>
  <si>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</si>
  <si>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</si>
  <si>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</si>
  <si>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</si>
  <si>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</si>
  <si>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</si>
  <si>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</si>
  <si>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</si>
  <si>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</si>
  <si>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</si>
  <si>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</si>
  <si>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</si>
  <si>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</si>
  <si>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</si>
  <si>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</si>
  <si>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</si>
  <si>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</si>
  <si>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</si>
  <si>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</si>
  <si>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</si>
  <si>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</si>
  <si>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</si>
  <si>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</si>
  <si>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</si>
  <si>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</si>
  <si>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</si>
  <si>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</si>
  <si>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</si>
  <si>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</si>
  <si>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</si>
  <si>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</si>
  <si>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</si>
  <si>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</si>
  <si>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</si>
  <si>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</si>
  <si>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</si>
  <si>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</si>
  <si>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</si>
  <si>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</si>
  <si>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</si>
  <si>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</si>
  <si>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</si>
  <si>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</si>
  <si>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</si>
  <si>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</si>
  <si>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</si>
  <si>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</si>
  <si>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</si>
  <si>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</si>
  <si>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</si>
  <si>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</si>
  <si>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</si>
  <si>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</si>
  <si>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</si>
  <si>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</si>
  <si>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</si>
  <si>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</si>
  <si>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</si>
  <si>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</si>
  <si>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</si>
  <si>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</si>
  <si>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</si>
  <si>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</si>
  <si>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</si>
  <si>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</si>
  <si>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</si>
  <si>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</si>
  <si>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</si>
  <si>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</si>
  <si>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</si>
  <si>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</si>
  <si>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</si>
  <si>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</si>
  <si>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</si>
  <si>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</si>
  <si>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</si>
  <si>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</si>
  <si>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</si>
  <si>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</si>
  <si>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</si>
  <si>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</si>
  <si>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</si>
  <si>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</si>
  <si>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</si>
  <si>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</si>
  <si>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</si>
  <si>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</si>
  <si>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</si>
  <si>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</si>
  <si>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</si>
  <si>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</si>
  <si>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</si>
  <si>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</si>
  <si>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</si>
  <si>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</si>
  <si>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</si>
  <si>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</si>
  <si>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</si>
  <si>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</si>
  <si>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</si>
  <si>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</si>
  <si>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</si>
  <si>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</si>
  <si>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</si>
  <si>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</si>
  <si>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</si>
  <si>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</si>
  <si>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</si>
  <si>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</si>
  <si>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</si>
  <si>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</si>
  <si>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</si>
  <si>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</si>
  <si>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</si>
  <si>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</si>
  <si>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</si>
  <si>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</si>
  <si>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</si>
  <si>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</si>
  <si>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</si>
  <si>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</si>
  <si>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</si>
  <si>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</si>
  <si>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</si>
  <si>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</si>
  <si>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</si>
  <si>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</si>
  <si>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</si>
  <si>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</si>
  <si>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</si>
  <si>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</si>
  <si>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</si>
  <si>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</si>
  <si>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</si>
  <si>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</si>
  <si>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</si>
  <si>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</si>
  <si>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</si>
  <si>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</si>
  <si>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</si>
  <si>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</si>
  <si>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</si>
  <si>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</si>
  <si>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</si>
  <si>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</si>
  <si>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</si>
  <si>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</si>
  <si>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</si>
  <si>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</si>
  <si>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</si>
  <si>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</si>
  <si>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</si>
  <si>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</si>
  <si>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</si>
  <si>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</si>
  <si>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</si>
  <si>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</si>
  <si>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</si>
  <si>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</si>
  <si>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</si>
  <si>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</si>
  <si>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</si>
  <si>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</si>
  <si>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</si>
  <si>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</si>
  <si>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</si>
  <si>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</si>
  <si>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</si>
  <si>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</si>
  <si>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</si>
  <si>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</si>
  <si>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</si>
  <si>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</si>
  <si>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</si>
  <si>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</si>
  <si>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</si>
  <si>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</si>
  <si>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</si>
  <si>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</si>
  <si>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</si>
  <si>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</si>
  <si>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</si>
  <si>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</si>
  <si>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</si>
  <si>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</si>
  <si>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</si>
  <si>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</si>
  <si>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</si>
  <si>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</si>
  <si>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</si>
  <si>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</si>
  <si>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</si>
  <si>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</si>
  <si>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</si>
  <si>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</si>
  <si>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</si>
  <si>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</si>
  <si>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</si>
  <si>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</si>
  <si>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</si>
  <si>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</si>
  <si>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</si>
  <si>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</si>
  <si>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</si>
  <si>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</si>
  <si>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</si>
  <si>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</si>
  <si>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</si>
  <si>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</si>
  <si>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</si>
  <si>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</si>
  <si>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</si>
  <si>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</si>
  <si>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</si>
  <si>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</si>
  <si>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</si>
  <si>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</si>
  <si>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</si>
  <si>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</si>
  <si>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</si>
  <si>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</si>
  <si>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</si>
  <si>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</si>
  <si>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</si>
  <si>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</si>
  <si>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</si>
  <si>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</si>
  <si>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</si>
  <si>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</si>
  <si>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</si>
  <si>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</si>
  <si>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</si>
  <si>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</si>
  <si>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</si>
  <si>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</si>
  <si>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</si>
  <si>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</si>
  <si>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</si>
  <si>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</si>
  <si>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</si>
  <si>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</si>
  <si>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</si>
  <si>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</si>
  <si>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</si>
  <si>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</si>
  <si>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</si>
  <si>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</si>
  <si>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</si>
  <si>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</si>
  <si>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</si>
  <si>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</si>
  <si>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</si>
  <si>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</si>
  <si>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</si>
  <si>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</si>
  <si>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</si>
  <si>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</si>
  <si>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</si>
  <si>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</si>
  <si>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</si>
  <si>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</si>
  <si>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</si>
  <si>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</si>
  <si>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</si>
  <si>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</si>
  <si>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</si>
  <si>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</si>
  <si>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</si>
  <si>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</si>
  <si>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</si>
  <si>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</si>
  <si>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</si>
  <si>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</si>
  <si>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</si>
  <si>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</si>
  <si>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</si>
  <si>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</si>
  <si>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</si>
  <si>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</si>
  <si>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</si>
  <si>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</si>
  <si>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</si>
  <si>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</si>
  <si>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</si>
  <si>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</si>
  <si>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</si>
  <si>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</si>
  <si>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</si>
  <si>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</si>
  <si>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</si>
  <si>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</si>
  <si>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</si>
  <si>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</si>
  <si>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</si>
  <si>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</si>
  <si>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</si>
  <si>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</si>
  <si>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</si>
  <si>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</si>
  <si>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</si>
  <si>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</si>
  <si>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</si>
  <si>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</si>
  <si>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</si>
  <si>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</si>
  <si>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</si>
  <si>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</si>
  <si>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</si>
  <si>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</si>
  <si>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</si>
  <si>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</si>
  <si>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</si>
  <si>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</si>
  <si>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</si>
  <si>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</si>
  <si>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</si>
  <si>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</si>
  <si>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</si>
  <si>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</si>
  <si>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</si>
  <si>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</si>
  <si>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</si>
  <si>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</si>
  <si>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</si>
  <si>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</si>
  <si>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</si>
  <si>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</si>
  <si>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</si>
  <si>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</si>
  <si>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</si>
  <si>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</si>
  <si>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</si>
  <si>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</si>
  <si>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</si>
  <si>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</si>
  <si>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</si>
  <si>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</si>
  <si>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</si>
  <si>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</si>
  <si>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</si>
  <si>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</si>
  <si>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</si>
  <si>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</si>
  <si>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</si>
  <si>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</si>
  <si>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</si>
  <si>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</si>
  <si>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</si>
  <si>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</si>
  <si>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</si>
  <si>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</si>
  <si>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</si>
  <si>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</si>
  <si>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</si>
  <si>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</si>
  <si>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</si>
  <si>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</si>
  <si>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</si>
  <si>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</si>
  <si>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</si>
  <si>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</si>
  <si>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</si>
  <si>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</si>
  <si>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</si>
  <si>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</si>
  <si>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</si>
  <si>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</si>
  <si>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</si>
  <si>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</si>
  <si>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</si>
  <si>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</si>
  <si>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</si>
  <si>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</si>
  <si>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</si>
  <si>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</si>
  <si>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</si>
  <si>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</si>
  <si>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</si>
  <si>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</si>
  <si>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</si>
  <si>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</si>
  <si>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</si>
  <si>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</si>
  <si>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</si>
  <si>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</si>
  <si>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</si>
  <si>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</si>
  <si>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</si>
  <si>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</si>
  <si>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</si>
  <si>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</si>
  <si>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</si>
  <si>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</si>
  <si>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</si>
  <si>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</si>
  <si>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</si>
  <si>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</si>
  <si>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</si>
  <si>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</si>
  <si>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</si>
  <si>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</si>
  <si>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</si>
  <si>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</si>
  <si>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</si>
  <si>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</si>
  <si>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</si>
  <si>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</si>
  <si>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</si>
  <si>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</si>
  <si>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</si>
  <si>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</si>
  <si>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</si>
  <si>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</si>
  <si>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</si>
  <si>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</si>
  <si>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</si>
  <si>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</si>
  <si>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</si>
  <si>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</si>
  <si>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</si>
  <si>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</si>
  <si>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</si>
  <si>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</si>
  <si>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</si>
  <si>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</si>
  <si>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</si>
  <si>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</si>
  <si>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</si>
  <si>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</si>
  <si>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</si>
  <si>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</si>
  <si>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</si>
  <si>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</si>
  <si>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</si>
  <si>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</si>
  <si>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</si>
  <si>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</si>
  <si>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</si>
  <si>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</si>
  <si>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</si>
  <si>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</si>
  <si>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</si>
  <si>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</si>
  <si>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</si>
  <si>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</si>
  <si>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</si>
  <si>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</si>
  <si>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</si>
  <si>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</si>
  <si>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</si>
  <si>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</si>
  <si>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</si>
  <si>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</si>
  <si>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</si>
  <si>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</si>
  <si>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</si>
  <si>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</si>
  <si>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</si>
  <si>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</si>
  <si>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</si>
  <si>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</si>
  <si>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</si>
  <si>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</si>
  <si>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</si>
  <si>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</si>
  <si>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</si>
  <si>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</si>
  <si>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</si>
  <si>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</si>
  <si>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</si>
  <si>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</si>
  <si>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</si>
  <si>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</si>
  <si>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</si>
  <si>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</si>
  <si>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</si>
  <si>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</si>
  <si>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</si>
  <si>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</si>
  <si>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</si>
  <si>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</si>
  <si>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</si>
  <si>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</si>
  <si>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</si>
  <si>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</si>
  <si>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</si>
  <si>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</si>
  <si>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</si>
  <si>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</si>
  <si>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</si>
  <si>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</si>
  <si>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</si>
  <si>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</si>
  <si>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</si>
  <si>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</si>
  <si>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</si>
  <si>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</si>
  <si>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</si>
  <si>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</si>
  <si>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</si>
  <si>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</si>
  <si>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</si>
  <si>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</si>
  <si>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</si>
  <si>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</si>
  <si>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</si>
  <si>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</si>
  <si>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</si>
  <si>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</si>
  <si>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</si>
  <si>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</si>
  <si>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</si>
  <si>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</si>
  <si>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</si>
  <si>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</si>
  <si>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</si>
  <si>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</si>
  <si>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</si>
  <si>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</si>
  <si>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</si>
  <si>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</si>
  <si>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</si>
  <si>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</si>
  <si>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</si>
  <si>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</si>
  <si>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</si>
  <si>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</si>
  <si>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</si>
  <si>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</si>
  <si>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</si>
  <si>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</si>
  <si>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</si>
  <si>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</si>
  <si>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</si>
  <si>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</si>
  <si>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</si>
  <si>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</si>
  <si>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</si>
  <si>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</si>
  <si>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</si>
  <si>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</si>
  <si>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</si>
  <si>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</si>
  <si>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</si>
  <si>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</si>
  <si>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</si>
  <si>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</si>
  <si>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</si>
  <si>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</si>
  <si>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</si>
  <si>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</si>
  <si>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</si>
  <si>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</si>
  <si>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</si>
  <si>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</si>
  <si>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</si>
  <si>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</si>
  <si>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</si>
  <si>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</si>
  <si>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</si>
  <si>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</si>
  <si>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</si>
  <si>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</si>
  <si>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</si>
  <si>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</si>
  <si>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</si>
  <si>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</si>
  <si>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</si>
  <si>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</si>
  <si>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</si>
  <si>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</si>
  <si>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</si>
  <si>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</si>
  <si>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</si>
  <si>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</si>
  <si>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</si>
  <si>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</si>
  <si>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</si>
  <si>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</si>
  <si>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</si>
  <si>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</si>
  <si>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</si>
  <si>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</si>
  <si>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</si>
  <si>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</si>
  <si>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</si>
  <si>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</si>
  <si>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</si>
  <si>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</si>
  <si>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</si>
  <si>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</si>
  <si>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</si>
  <si>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</si>
  <si>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</si>
  <si>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</si>
  <si>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</si>
  <si>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</si>
  <si>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</si>
  <si>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</si>
  <si>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</si>
  <si>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</si>
  <si>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</si>
  <si>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</si>
  <si>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</si>
  <si>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</si>
  <si>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</si>
  <si>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</si>
  <si>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</si>
  <si>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</si>
  <si>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</si>
  <si>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</si>
  <si>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</si>
  <si>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</si>
  <si>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</si>
  <si>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</si>
  <si>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</si>
  <si>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</si>
  <si>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</si>
  <si>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</si>
  <si>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</si>
  <si>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</si>
  <si>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</si>
  <si>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</si>
  <si>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</si>
  <si>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</si>
  <si>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</si>
  <si>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</si>
  <si>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</si>
  <si>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</si>
  <si>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</si>
  <si>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</si>
  <si>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</si>
  <si>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</si>
  <si>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</si>
  <si>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</si>
  <si>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</si>
  <si>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</si>
  <si>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</si>
  <si>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</si>
  <si>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</si>
  <si>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</si>
  <si>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</si>
  <si>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</si>
  <si>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</si>
  <si>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</si>
  <si>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</si>
  <si>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</si>
  <si>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</si>
  <si>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</si>
  <si>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</si>
  <si>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</si>
  <si>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</si>
  <si>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</si>
  <si>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</si>
  <si>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</si>
  <si>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</si>
  <si>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</si>
  <si>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</si>
  <si>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</si>
  <si>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</si>
  <si>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</si>
  <si>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</si>
  <si>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</si>
  <si>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</si>
  <si>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</si>
  <si>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</si>
  <si>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</si>
  <si>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</si>
  <si>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</si>
  <si>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</si>
  <si>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</si>
  <si>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</si>
  <si>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</si>
  <si>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</si>
  <si>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</si>
  <si>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</si>
  <si>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</si>
  <si>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</si>
  <si>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</si>
  <si>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</si>
  <si>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</si>
  <si>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</si>
  <si>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</si>
  <si>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</si>
  <si>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</si>
  <si>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</si>
  <si>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</si>
  <si>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</si>
  <si>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</si>
  <si>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</si>
  <si>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</si>
  <si>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</si>
  <si>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</si>
  <si>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</si>
  <si>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</si>
  <si>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</si>
  <si>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</si>
  <si>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</si>
  <si>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</si>
  <si>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</si>
  <si>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</si>
  <si>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</si>
  <si>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</si>
  <si>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</si>
  <si>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</si>
  <si>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</si>
  <si>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</si>
  <si>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</si>
  <si>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</si>
  <si>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</si>
  <si>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</si>
  <si>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</si>
  <si>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</si>
  <si>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</si>
  <si>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</si>
  <si>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</si>
  <si>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</si>
  <si>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</si>
  <si>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</si>
  <si>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</si>
  <si>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</si>
  <si>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</si>
  <si>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</si>
  <si>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</si>
  <si>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</si>
  <si>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</si>
  <si>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</si>
  <si>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</si>
  <si>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</si>
  <si>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</si>
  <si>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</si>
  <si>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</si>
  <si>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</si>
  <si>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</si>
  <si>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</si>
  <si>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</si>
  <si>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</si>
  <si>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</si>
  <si>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</si>
  <si>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</si>
  <si>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</si>
  <si>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</si>
  <si>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</si>
  <si>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</si>
  <si>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</si>
  <si>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</si>
  <si>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</si>
  <si>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</si>
  <si>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</si>
  <si>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</si>
  <si>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</si>
  <si>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</si>
  <si>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</si>
  <si>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</si>
  <si>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</si>
  <si>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</si>
  <si>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</si>
  <si>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</si>
  <si>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</si>
  <si>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</si>
  <si>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</si>
  <si>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</si>
  <si>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</si>
  <si>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</si>
  <si>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</si>
  <si>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</si>
  <si>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</si>
  <si>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</si>
  <si>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</si>
  <si>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</si>
  <si>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</si>
  <si>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</si>
  <si>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</si>
  <si>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</si>
  <si>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</si>
  <si>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</si>
  <si>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</si>
  <si>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</si>
  <si>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</si>
  <si>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</si>
  <si>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</si>
  <si>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</si>
  <si>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</si>
  <si>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</si>
  <si>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</si>
  <si>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</si>
  <si>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</si>
  <si>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</si>
  <si>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</si>
  <si>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</si>
  <si>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</si>
  <si>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</si>
  <si>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</si>
  <si>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</si>
  <si>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</si>
  <si>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</si>
  <si>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</si>
  <si>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</si>
  <si>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</si>
  <si>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</si>
  <si>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</si>
  <si>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</si>
  <si>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</si>
  <si>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</si>
  <si>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</si>
  <si>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</si>
  <si>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</si>
  <si>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</si>
  <si>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</si>
  <si>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</si>
  <si>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</si>
  <si>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</si>
  <si>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</si>
  <si>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</si>
  <si>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</si>
  <si>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</si>
  <si>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</si>
  <si>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</si>
  <si>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</si>
  <si>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</si>
  <si>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</si>
  <si>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</si>
  <si>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</si>
  <si>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</si>
  <si>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</si>
  <si>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</si>
  <si>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</si>
  <si>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</si>
  <si>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</si>
  <si>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</si>
  <si>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</si>
  <si>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</si>
  <si>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</si>
  <si>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</si>
  <si>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</si>
  <si>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</si>
  <si>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</si>
  <si>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</si>
  <si>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</si>
  <si>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</si>
  <si>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</si>
  <si>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</si>
  <si>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</si>
  <si>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</si>
  <si>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</si>
  <si>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</si>
  <si>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</si>
  <si>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</si>
  <si>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</si>
  <si>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</si>
  <si>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</si>
  <si>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</si>
  <si>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</si>
  <si>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</si>
  <si>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</si>
  <si>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</si>
  <si>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</si>
  <si>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</si>
  <si>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</si>
  <si>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</si>
  <si>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</si>
  <si>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</si>
  <si>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</si>
  <si>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</si>
  <si>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</si>
  <si>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</si>
  <si>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</si>
  <si>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</si>
  <si>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</si>
  <si>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</si>
  <si>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</si>
  <si>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</si>
  <si>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</si>
  <si>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</si>
  <si>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</si>
  <si>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</si>
  <si>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</si>
  <si>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</si>
  <si>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</si>
  <si>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</si>
  <si>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</si>
  <si>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</si>
  <si>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</si>
  <si>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</si>
  <si>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</si>
  <si>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</si>
  <si>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</si>
  <si>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</si>
  <si>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</si>
  <si>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</si>
  <si>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</si>
  <si>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</si>
  <si>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</si>
  <si>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</si>
  <si>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</si>
  <si>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</si>
  <si>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</si>
  <si>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</si>
  <si>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</si>
  <si>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</si>
  <si>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</si>
  <si>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</si>
  <si>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</si>
  <si>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</si>
  <si>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</si>
  <si>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</si>
  <si>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</si>
  <si>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</si>
  <si>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</si>
  <si>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</si>
  <si>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</si>
  <si>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</si>
  <si>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</si>
  <si>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</si>
  <si>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</si>
  <si>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</si>
  <si>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</si>
  <si>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</si>
  <si>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</si>
  <si>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</si>
  <si>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</si>
  <si>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</si>
  <si>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</si>
  <si>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</si>
  <si>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</si>
  <si>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</si>
  <si>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</si>
  <si>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</si>
  <si>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</si>
  <si>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</si>
  <si>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</si>
  <si>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</si>
  <si>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</si>
  <si>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</si>
  <si>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</si>
  <si>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</si>
  <si>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</si>
  <si>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</si>
  <si>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</si>
  <si>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</si>
  <si>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</si>
  <si>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</si>
  <si>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</si>
  <si>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</si>
  <si>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</si>
  <si>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</si>
  <si>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</si>
  <si>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</si>
  <si>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</si>
  <si>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</si>
  <si>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</si>
  <si>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</si>
  <si>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</si>
  <si>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</si>
  <si>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</si>
  <si>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</si>
  <si>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</si>
  <si>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</si>
  <si>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</si>
  <si>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</si>
  <si>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</si>
  <si>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</si>
  <si>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</si>
  <si>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</si>
  <si>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</si>
  <si>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</si>
  <si>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</si>
  <si>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</si>
  <si>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</si>
  <si>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</si>
  <si>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</si>
  <si>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</si>
  <si>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</si>
  <si>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</si>
  <si>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</si>
  <si>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</si>
  <si>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</si>
  <si>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</si>
  <si>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</si>
  <si>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</si>
  <si>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</si>
  <si>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</si>
  <si>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</si>
  <si>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</si>
  <si>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</si>
  <si>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</si>
  <si>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</si>
  <si>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</si>
  <si>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</si>
  <si>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</si>
  <si>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</si>
  <si>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</si>
  <si>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</si>
  <si>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</si>
  <si>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</si>
  <si>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</si>
  <si>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</si>
  <si>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</si>
  <si>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</si>
  <si>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</si>
  <si>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</si>
  <si>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</si>
  <si>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</si>
  <si>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</si>
  <si>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</si>
  <si>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</si>
  <si>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</si>
  <si>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</si>
  <si>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</si>
  <si>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</si>
  <si>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</si>
  <si>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</si>
  <si>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</si>
  <si>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</si>
  <si>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</si>
  <si>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</si>
  <si>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</si>
  <si>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</si>
  <si>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</si>
  <si>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</si>
  <si>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</si>
  <si>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</si>
  <si>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</si>
  <si>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</si>
  <si>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</si>
  <si>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</si>
  <si>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</si>
  <si>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</si>
  <si>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</si>
  <si>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</si>
  <si>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</si>
  <si>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</si>
  <si>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</si>
  <si>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</si>
  <si>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</si>
  <si>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</si>
  <si>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</si>
  <si>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</si>
  <si>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</si>
  <si>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</si>
  <si>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</si>
  <si>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</si>
  <si>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</si>
  <si>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</si>
  <si>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</si>
  <si>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</si>
  <si>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</si>
  <si>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</si>
  <si>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</si>
  <si>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</si>
  <si>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</si>
  <si>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</si>
  <si>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</si>
  <si>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</si>
  <si>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</si>
  <si>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</si>
  <si>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</si>
  <si>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</si>
  <si>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</si>
  <si>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</si>
  <si>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</si>
  <si>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</si>
  <si>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</si>
  <si>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</si>
  <si>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</si>
  <si>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</si>
  <si>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</si>
  <si>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</si>
  <si>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</si>
  <si>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</si>
  <si>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</si>
  <si>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</si>
  <si>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</si>
  <si>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</si>
  <si>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</si>
  <si>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</si>
  <si>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</si>
  <si>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</si>
  <si>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</si>
  <si>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</si>
  <si>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</si>
  <si>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</si>
  <si>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</si>
  <si>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</si>
  <si>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</si>
  <si>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</si>
  <si>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</si>
  <si>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</si>
  <si>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</si>
  <si>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</si>
  <si>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</si>
  <si>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</si>
  <si>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</si>
  <si>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</si>
  <si>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</si>
  <si>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</si>
  <si>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</si>
  <si>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</si>
  <si>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</si>
  <si>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</si>
  <si>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</si>
  <si>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</si>
  <si>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</si>
  <si>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</si>
  <si>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</si>
  <si>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</si>
  <si>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</si>
  <si>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</si>
  <si>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</si>
  <si>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</si>
  <si>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</si>
  <si>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</si>
  <si>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</si>
  <si>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</si>
  <si>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</si>
  <si>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</si>
  <si>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</si>
  <si>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</si>
  <si>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</si>
  <si>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</si>
  <si>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</si>
  <si>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</si>
  <si>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</si>
  <si>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</si>
  <si>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</si>
  <si>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</si>
  <si>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</si>
  <si>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</si>
  <si>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</si>
  <si>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</si>
  <si>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</si>
  <si>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</si>
  <si>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</si>
  <si>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</si>
  <si>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</si>
  <si>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</si>
  <si>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</si>
  <si>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</si>
  <si>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</si>
  <si>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</si>
  <si>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</si>
  <si>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</si>
  <si>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</si>
  <si>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</si>
  <si>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</si>
  <si>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</si>
  <si>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</si>
  <si>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</si>
  <si>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</si>
  <si>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</si>
  <si>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</si>
  <si>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</si>
  <si>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</si>
  <si>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</si>
  <si>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</si>
  <si>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</si>
  <si>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</si>
  <si>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</si>
  <si>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</si>
  <si>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</si>
  <si>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</si>
  <si>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</si>
  <si>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</si>
  <si>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</si>
  <si>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</si>
  <si>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</si>
  <si>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</si>
  <si>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</si>
  <si>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</si>
  <si>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</si>
  <si>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</si>
  <si>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</si>
  <si>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</si>
  <si>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</si>
  <si>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</si>
  <si>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</si>
  <si>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</si>
  <si>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</si>
  <si>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</si>
  <si>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</si>
  <si>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</si>
  <si>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</si>
  <si>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</si>
  <si>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</si>
  <si>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</si>
  <si>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</si>
  <si>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</si>
  <si>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</si>
  <si>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</si>
  <si>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</si>
  <si>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</si>
  <si>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</si>
  <si>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</si>
  <si>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</si>
  <si>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</si>
  <si>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</si>
  <si>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</si>
  <si>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</si>
  <si>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</si>
  <si>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</si>
  <si>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</si>
  <si>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</si>
  <si>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</si>
  <si>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</si>
  <si>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</si>
  <si>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</si>
  <si>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</si>
  <si>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</si>
  <si>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</si>
  <si>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</si>
  <si>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</si>
  <si>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</si>
  <si>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</si>
  <si>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</si>
  <si>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</si>
  <si>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</si>
  <si>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</si>
  <si>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</si>
  <si>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</si>
  <si>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</si>
  <si>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</si>
  <si>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</si>
  <si>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</si>
  <si>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</si>
  <si>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</si>
  <si>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</si>
  <si>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</si>
  <si>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</si>
  <si>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</si>
  <si>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</si>
  <si>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</si>
  <si>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</si>
  <si>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</si>
  <si>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</si>
  <si>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</si>
  <si>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</si>
  <si>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</si>
  <si>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</si>
  <si>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</si>
  <si>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</si>
  <si>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</si>
  <si>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</si>
  <si>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</si>
  <si>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</si>
  <si>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</si>
  <si>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</si>
  <si>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</si>
  <si>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</si>
  <si>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</si>
  <si>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</si>
  <si>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</si>
  <si>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</si>
  <si>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</si>
  <si>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</si>
  <si>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</si>
  <si>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</si>
  <si>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</si>
  <si>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</si>
  <si>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</si>
  <si>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</si>
  <si>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</si>
  <si>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</si>
  <si>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</si>
  <si>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</si>
  <si>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</si>
  <si>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</si>
  <si>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</si>
  <si>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</si>
  <si>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</si>
  <si>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</si>
  <si>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</si>
  <si>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</si>
  <si>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</si>
  <si>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</si>
  <si>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</si>
  <si>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</si>
  <si>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</si>
  <si>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</si>
  <si>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</si>
  <si>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</si>
  <si>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</si>
  <si>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</si>
  <si>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</si>
  <si>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</si>
  <si>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</si>
  <si>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</si>
  <si>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</si>
  <si>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</si>
  <si>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</si>
  <si>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</si>
  <si>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</si>
  <si>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</si>
  <si>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</si>
  <si>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</si>
  <si>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</si>
  <si>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</si>
  <si>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</si>
  <si>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</si>
  <si>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</si>
  <si>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</si>
  <si>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</si>
  <si>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</si>
  <si>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</si>
  <si>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</si>
  <si>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</si>
  <si>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</si>
  <si>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</si>
  <si>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</si>
  <si>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</si>
  <si>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</si>
  <si>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</si>
  <si>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</si>
  <si>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</si>
  <si>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</si>
  <si>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</si>
  <si>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</si>
  <si>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</si>
  <si>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</si>
  <si>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</si>
  <si>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</si>
  <si>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</si>
  <si>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</si>
  <si>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</si>
  <si>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</si>
  <si>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</si>
  <si>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</si>
  <si>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</si>
  <si>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</si>
  <si>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</si>
  <si>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</si>
  <si>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</si>
  <si>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</si>
  <si>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</si>
  <si>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</si>
  <si>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</si>
  <si>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</si>
  <si>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</si>
  <si>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</si>
  <si>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</si>
  <si>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</si>
  <si>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</si>
  <si>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</si>
  <si>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</si>
  <si>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</si>
  <si>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</si>
  <si>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</si>
  <si>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</si>
  <si>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</si>
  <si>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</si>
  <si>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</si>
  <si>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</si>
  <si>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</si>
  <si>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</si>
  <si>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</si>
  <si>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</si>
  <si>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</si>
  <si>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</si>
  <si>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</si>
  <si>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</si>
  <si>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</si>
  <si>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</si>
  <si>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</si>
  <si>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</si>
  <si>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</si>
  <si>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</si>
  <si>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</si>
  <si>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</si>
  <si>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</si>
  <si>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</si>
  <si>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</si>
  <si>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</si>
  <si>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</si>
  <si>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</si>
  <si>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</si>
  <si>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</si>
  <si>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</si>
  <si>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</si>
  <si>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</si>
  <si>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</si>
  <si>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</si>
  <si>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</si>
  <si>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</si>
  <si>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</si>
  <si>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</si>
  <si>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</si>
  <si>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</si>
  <si>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</si>
  <si>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</si>
  <si>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</si>
  <si>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</si>
  <si>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</si>
  <si>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</si>
  <si>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</si>
  <si>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</si>
  <si>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</si>
  <si>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</si>
  <si>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</si>
  <si>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</si>
  <si>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</si>
  <si>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</si>
  <si>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</si>
  <si>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</si>
  <si>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</si>
  <si>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</si>
  <si>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</si>
  <si>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</si>
  <si>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</si>
  <si>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</si>
  <si>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</si>
  <si>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</si>
  <si>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</si>
  <si>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</si>
  <si>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</si>
  <si>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</si>
  <si>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</si>
  <si>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</si>
  <si>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</si>
  <si>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</si>
  <si>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</si>
  <si>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</si>
  <si>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</si>
  <si>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</si>
  <si>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</si>
  <si>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</si>
  <si>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</si>
  <si>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</si>
  <si>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</si>
  <si>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</si>
  <si>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</si>
  <si>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</si>
  <si>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</si>
  <si>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</si>
  <si>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</si>
  <si>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</si>
  <si>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</si>
  <si>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</si>
  <si>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</si>
  <si>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</si>
  <si>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</si>
  <si>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</si>
  <si>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</si>
  <si>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</si>
  <si>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</si>
  <si>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</si>
  <si>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</si>
  <si>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</si>
  <si>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</si>
  <si>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</si>
  <si>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</si>
  <si>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</si>
  <si>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</si>
  <si>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</si>
  <si>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</si>
  <si>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</si>
  <si>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</si>
  <si>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</si>
  <si>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</si>
  <si>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</si>
  <si>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</si>
  <si>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</si>
  <si>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</si>
  <si>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</si>
  <si>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</si>
  <si>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</si>
  <si>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</si>
  <si>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</si>
  <si>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</si>
  <si>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</si>
  <si>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</si>
  <si>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</si>
  <si>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</si>
  <si>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</si>
  <si>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</si>
  <si>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</si>
  <si>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</si>
  <si>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</si>
  <si>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</si>
  <si>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</si>
  <si>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</si>
  <si>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</si>
  <si>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</si>
  <si>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</si>
  <si>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</si>
  <si>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</si>
  <si>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</si>
  <si>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</si>
  <si>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</si>
  <si>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</si>
  <si>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</si>
  <si>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</si>
  <si>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</si>
  <si>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</si>
  <si>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</si>
  <si>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</si>
  <si>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</si>
  <si>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</si>
  <si>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</si>
  <si>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</si>
  <si>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</si>
  <si>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</si>
  <si>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</si>
  <si>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</si>
  <si>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</si>
  <si>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</si>
  <si>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</si>
  <si>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</si>
  <si>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</si>
  <si>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</si>
  <si>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</si>
  <si>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</si>
  <si>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</si>
  <si>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</si>
  <si>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</si>
  <si>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</si>
  <si>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</si>
  <si>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</si>
  <si>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</si>
  <si>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</si>
  <si>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</si>
  <si>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</si>
  <si>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</si>
  <si>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</si>
  <si>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</si>
  <si>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</si>
  <si>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</si>
  <si>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</si>
  <si>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</si>
  <si>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</si>
  <si>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</si>
  <si>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</si>
  <si>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</si>
  <si>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</si>
  <si>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</si>
  <si>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</si>
  <si>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</si>
  <si>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</si>
  <si>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</si>
  <si>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</si>
  <si>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</si>
  <si>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</si>
  <si>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</si>
  <si>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</si>
  <si>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</si>
  <si>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</si>
  <si>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</si>
  <si>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</si>
  <si>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</si>
  <si>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</si>
  <si>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</si>
  <si>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</si>
  <si>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</si>
  <si>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</si>
  <si>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</si>
  <si>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</si>
  <si>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</si>
  <si>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</si>
  <si>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</si>
  <si>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</si>
  <si>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</si>
  <si>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</si>
  <si>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</si>
  <si>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</si>
  <si>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</si>
  <si>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</si>
  <si>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</si>
  <si>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</si>
  <si>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</si>
  <si>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</si>
  <si>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</si>
  <si>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</si>
  <si>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</si>
  <si>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</si>
  <si>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</si>
  <si>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</si>
  <si>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</si>
  <si>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</si>
  <si>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</si>
  <si>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</si>
  <si>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</si>
  <si>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</si>
  <si>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</si>
  <si>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</si>
  <si>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</si>
  <si>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</si>
  <si>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</si>
  <si>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</si>
  <si>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</si>
  <si>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</si>
  <si>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</si>
  <si>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</si>
  <si>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</si>
  <si>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</si>
  <si>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</si>
  <si>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</si>
  <si>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</si>
  <si>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</si>
  <si>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</si>
  <si>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</si>
  <si>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</si>
  <si>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</si>
  <si>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</si>
  <si>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</si>
  <si>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</si>
  <si>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</si>
  <si>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</si>
  <si>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</si>
  <si>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</si>
  <si>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</si>
  <si>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</si>
  <si>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</si>
  <si>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</si>
  <si>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</si>
  <si>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</si>
  <si>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</si>
  <si>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</si>
  <si>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</si>
  <si>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</si>
  <si>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</si>
  <si>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</si>
  <si>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</si>
  <si>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</si>
  <si>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</si>
  <si>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</si>
  <si>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</si>
  <si>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</si>
  <si>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</si>
  <si>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</si>
  <si>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</si>
  <si>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</si>
  <si>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</si>
  <si>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</si>
  <si>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</si>
  <si>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</si>
  <si>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</si>
  <si>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</si>
  <si>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</si>
  <si>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</si>
  <si>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</si>
  <si>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</si>
  <si>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</si>
  <si>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</si>
  <si>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</si>
  <si>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</si>
  <si>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</si>
  <si>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</si>
  <si>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</si>
  <si>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</si>
  <si>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</si>
  <si>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</si>
  <si>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</si>
  <si>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</si>
  <si>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</si>
  <si>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</si>
  <si>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</si>
  <si>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</si>
  <si>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</si>
  <si>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</si>
  <si>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</si>
  <si>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</si>
  <si>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</si>
  <si>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</si>
  <si>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</si>
  <si>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</si>
  <si>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</si>
  <si>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</si>
  <si>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</si>
  <si>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</si>
  <si>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</si>
  <si>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</si>
  <si>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</si>
  <si>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</si>
  <si>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</si>
  <si>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</si>
  <si>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</si>
  <si>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</si>
  <si>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</si>
  <si>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</si>
  <si>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</si>
  <si>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</si>
  <si>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</si>
  <si>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</si>
  <si>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</si>
  <si>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</si>
  <si>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</si>
  <si>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</si>
  <si>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</si>
  <si>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</si>
  <si>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</si>
  <si>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</si>
  <si>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</si>
  <si>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</si>
  <si>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</si>
  <si>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</si>
  <si>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</si>
  <si>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</si>
  <si>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</si>
  <si>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</si>
  <si>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</si>
  <si>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</si>
  <si>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</si>
  <si>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</si>
  <si>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</si>
  <si>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</si>
  <si>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</si>
  <si>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</si>
  <si>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</si>
  <si>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</si>
  <si>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</si>
  <si>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</si>
  <si>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</si>
  <si>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</si>
  <si>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</si>
  <si>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</si>
  <si>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</si>
  <si>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</si>
  <si>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</si>
  <si>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</si>
  <si>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</si>
  <si>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</si>
  <si>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</si>
  <si>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</si>
  <si>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</si>
  <si>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</si>
  <si>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</si>
  <si>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</si>
  <si>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</si>
  <si>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</si>
  <si>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</si>
  <si>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</si>
  <si>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</si>
  <si>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</si>
  <si>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</si>
  <si>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</si>
  <si>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</si>
  <si>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</si>
  <si>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</si>
  <si>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</si>
  <si>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</si>
  <si>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</si>
  <si>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</si>
  <si>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</si>
  <si>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</si>
  <si>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</si>
  <si>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</si>
  <si>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</si>
  <si>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</si>
  <si>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</si>
  <si>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</si>
  <si>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</si>
  <si>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</si>
  <si>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</si>
  <si>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</si>
  <si>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</si>
  <si>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</si>
  <si>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</si>
  <si>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</si>
  <si>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</si>
  <si>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</si>
  <si>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</si>
  <si>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</si>
  <si>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</si>
  <si>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</si>
  <si>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</si>
  <si>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</si>
  <si>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</si>
  <si>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</si>
  <si>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</si>
  <si>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</si>
  <si>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</si>
  <si>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</si>
  <si>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</si>
  <si>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</si>
  <si>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</si>
  <si>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</si>
  <si>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</si>
  <si>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</si>
  <si>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</si>
  <si>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</si>
  <si>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</si>
  <si>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</si>
  <si>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</si>
  <si>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</si>
  <si>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</si>
  <si>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</si>
  <si>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</si>
  <si>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</si>
  <si>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</si>
  <si>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</si>
  <si>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</si>
  <si>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</si>
  <si>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</si>
  <si>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</si>
  <si>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</si>
  <si>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</si>
  <si>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</si>
  <si>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</si>
  <si>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</si>
  <si>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</si>
  <si>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</si>
  <si>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</si>
  <si>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</si>
  <si>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</si>
  <si>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</si>
  <si>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</si>
  <si>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</si>
  <si>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</si>
  <si>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</si>
  <si>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</si>
  <si>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</si>
  <si>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</si>
  <si>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</si>
  <si>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</si>
  <si>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</si>
  <si>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</si>
  <si>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</si>
  <si>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</si>
  <si>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</si>
  <si>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</si>
  <si>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</si>
  <si>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</si>
  <si>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</si>
  <si>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</si>
  <si>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</si>
  <si>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</si>
  <si>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</si>
  <si>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</si>
  <si>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</si>
  <si>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</si>
  <si>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</si>
  <si>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</si>
  <si>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</si>
  <si>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</si>
  <si>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</si>
  <si>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</si>
  <si>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</si>
  <si>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</si>
  <si>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</si>
  <si>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</si>
  <si>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</si>
  <si>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</si>
  <si>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</si>
  <si>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</si>
  <si>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</si>
  <si>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</si>
  <si>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</si>
  <si>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</si>
  <si>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</si>
  <si>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</si>
  <si>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</si>
  <si>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</si>
  <si>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</si>
  <si>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</si>
  <si>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</si>
  <si>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</si>
  <si>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</si>
  <si>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</si>
  <si>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</si>
  <si>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</si>
  <si>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</si>
  <si>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</si>
  <si>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</si>
  <si>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</si>
  <si>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</si>
  <si>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</si>
  <si>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</si>
  <si>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</si>
  <si>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</si>
  <si>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</si>
  <si>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</si>
  <si>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</si>
  <si>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</si>
  <si>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</si>
  <si>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</si>
  <si>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</si>
  <si>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</si>
  <si>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</si>
  <si>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</si>
  <si>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</si>
  <si>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</si>
  <si>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</si>
  <si>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</si>
  <si>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</si>
  <si>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</si>
  <si>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</si>
  <si>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</si>
  <si>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</si>
  <si>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</si>
  <si>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</si>
  <si>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</si>
  <si>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</si>
  <si>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</si>
  <si>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</si>
  <si>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</si>
  <si>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</si>
  <si>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</si>
  <si>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</si>
  <si>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</si>
  <si>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</si>
  <si>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</si>
  <si>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</si>
  <si>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</si>
  <si>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</si>
  <si>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</si>
  <si>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</si>
  <si>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</si>
  <si>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</si>
  <si>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</si>
  <si>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</si>
  <si>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</si>
  <si>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</si>
  <si>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</si>
  <si>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</si>
  <si>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</si>
  <si>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</si>
  <si>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</si>
  <si>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</si>
  <si>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</si>
  <si>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</si>
  <si>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</si>
  <si>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</si>
  <si>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</si>
  <si>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</si>
  <si>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</si>
  <si>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</si>
  <si>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</si>
  <si>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</si>
  <si>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</si>
  <si>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</si>
  <si>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</si>
  <si>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</si>
  <si>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</si>
  <si>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</si>
  <si>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</si>
  <si>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</si>
  <si>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</si>
  <si>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</si>
  <si>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</si>
  <si>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</si>
  <si>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</si>
  <si>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</si>
  <si>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</si>
  <si>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</si>
  <si>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</si>
  <si>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</si>
  <si>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</si>
  <si>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</si>
  <si>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</si>
  <si>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</si>
  <si>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</si>
  <si>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</si>
  <si>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</si>
  <si>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</si>
  <si>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</si>
  <si>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</si>
  <si>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</si>
  <si>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</si>
  <si>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</si>
  <si>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</si>
  <si>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</si>
  <si>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</si>
  <si>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</si>
  <si>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</si>
  <si>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</si>
  <si>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</si>
  <si>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</si>
  <si>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</si>
  <si>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</si>
  <si>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</si>
  <si>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</si>
  <si>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</si>
  <si>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</si>
  <si>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</si>
  <si>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</si>
  <si>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</si>
  <si>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</si>
  <si>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</si>
  <si>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</si>
  <si>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</si>
  <si>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</si>
  <si>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</si>
  <si>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</si>
  <si>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</si>
  <si>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</si>
  <si>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</si>
  <si>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</si>
  <si>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</si>
  <si>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</si>
  <si>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</si>
  <si>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</si>
  <si>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</si>
  <si>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</si>
  <si>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</si>
  <si>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</si>
  <si>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</si>
  <si>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</si>
  <si>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</si>
  <si>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</si>
  <si>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</si>
  <si>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</si>
  <si>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</si>
  <si>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</si>
  <si>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</si>
  <si>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</si>
  <si>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</si>
  <si>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</si>
  <si>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</si>
  <si>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</si>
  <si>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</si>
  <si>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</si>
  <si>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</si>
  <si>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</si>
  <si>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</si>
  <si>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</si>
  <si>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</si>
  <si>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</si>
  <si>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</si>
  <si>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</si>
  <si>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</si>
  <si>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</si>
  <si>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</si>
  <si>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</si>
  <si>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</si>
  <si>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</si>
  <si>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</si>
  <si>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</si>
  <si>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</si>
  <si>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</si>
  <si>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</si>
  <si>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</si>
  <si>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</si>
  <si>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</si>
  <si>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</si>
  <si>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</si>
  <si>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</si>
  <si>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</si>
  <si>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</si>
  <si>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</si>
  <si>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</si>
  <si>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</si>
  <si>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</si>
  <si>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</si>
  <si>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</si>
  <si>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</si>
  <si>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</si>
  <si>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</si>
  <si>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</si>
  <si>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</si>
  <si>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</si>
  <si>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</si>
  <si>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</si>
  <si>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</si>
  <si>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</si>
  <si>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</si>
  <si>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</si>
  <si>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</si>
  <si>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</si>
  <si>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</si>
  <si>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</si>
  <si>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</si>
  <si>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</si>
  <si>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</si>
  <si>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</si>
  <si>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</si>
  <si>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</si>
  <si>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</si>
  <si>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</si>
  <si>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</si>
  <si>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</si>
  <si>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</si>
  <si>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</si>
  <si>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</si>
  <si>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</si>
  <si>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</si>
  <si>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</si>
  <si>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</si>
  <si>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</si>
  <si>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</si>
  <si>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</si>
  <si>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</si>
  <si>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</si>
  <si>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</si>
  <si>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</si>
  <si>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</si>
  <si>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</si>
  <si>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</si>
  <si>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</si>
  <si>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</si>
  <si>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</si>
  <si>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</si>
  <si>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</si>
  <si>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</si>
  <si>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</si>
  <si>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</si>
  <si>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</si>
  <si>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</si>
  <si>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</si>
  <si>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</si>
  <si>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</si>
  <si>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</si>
  <si>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</si>
  <si>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</si>
  <si>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</si>
  <si>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</si>
  <si>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</si>
  <si>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</si>
  <si>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</si>
  <si>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</si>
  <si>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</si>
  <si>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</si>
  <si>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</si>
  <si>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</si>
  <si>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</si>
  <si>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</si>
  <si>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</si>
  <si>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</si>
  <si>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</si>
  <si>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</si>
  <si>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</si>
  <si>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</si>
  <si>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</si>
  <si>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</si>
  <si>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</si>
  <si>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</si>
  <si>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</si>
  <si>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</si>
  <si>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</si>
  <si>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</si>
  <si>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</si>
  <si>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</si>
  <si>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</si>
  <si>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</si>
  <si>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</si>
  <si>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</si>
  <si>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</si>
  <si>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</si>
  <si>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</si>
  <si>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</si>
  <si>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</si>
  <si>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</si>
  <si>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</si>
  <si>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</si>
  <si>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</si>
  <si>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</si>
  <si>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</si>
  <si>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</si>
  <si>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</si>
  <si>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</si>
  <si>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</si>
  <si>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</si>
  <si>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</si>
  <si>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</si>
  <si>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</si>
  <si>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</si>
  <si>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</si>
  <si>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</si>
  <si>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</si>
  <si>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</si>
  <si>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</si>
  <si>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</si>
  <si>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</si>
  <si>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</si>
  <si>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</si>
  <si>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</si>
  <si>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</si>
  <si>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</si>
  <si>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</si>
  <si>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</si>
  <si>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</si>
  <si>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</si>
  <si>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</si>
  <si>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</si>
  <si>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</si>
  <si>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</si>
  <si>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</si>
  <si>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</si>
  <si>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</si>
  <si>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</si>
  <si>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</si>
  <si>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</si>
  <si>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</si>
  <si>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</si>
  <si>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</si>
  <si>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</si>
  <si>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</si>
  <si>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</si>
  <si>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</si>
  <si>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</si>
  <si>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</si>
  <si>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</si>
  <si>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</si>
  <si>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</si>
  <si>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</si>
  <si>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</si>
  <si>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</si>
  <si>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</si>
  <si>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</si>
  <si>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</si>
  <si>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</si>
  <si>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</si>
  <si>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</si>
  <si>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</si>
  <si>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</si>
  <si>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</si>
  <si>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</si>
  <si>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</si>
  <si>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</si>
  <si>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</si>
  <si>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</si>
  <si>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</si>
  <si>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</si>
  <si>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</si>
  <si>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</si>
  <si>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</si>
  <si>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</si>
  <si>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</si>
  <si>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</si>
  <si>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</si>
  <si>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</si>
  <si>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</si>
  <si>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</si>
  <si>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</si>
  <si>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</si>
  <si>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</si>
  <si>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</si>
  <si>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</si>
  <si>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</si>
  <si>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</si>
  <si>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</si>
  <si>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</si>
  <si>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</si>
  <si>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</si>
  <si>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</si>
  <si>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</si>
  <si>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</si>
  <si>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</si>
  <si>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</si>
  <si>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</si>
  <si>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</si>
  <si>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</si>
  <si>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</si>
  <si>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</si>
  <si>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</si>
  <si>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</si>
  <si>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</si>
  <si>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</si>
  <si>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</si>
  <si>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</si>
  <si>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</si>
  <si>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</si>
  <si>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</si>
  <si>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</si>
  <si>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</si>
  <si>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</si>
  <si>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</si>
  <si>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</si>
  <si>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</si>
  <si>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</si>
  <si>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</si>
  <si>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</si>
  <si>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</si>
  <si>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</si>
  <si>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</si>
  <si>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</si>
  <si>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</si>
  <si>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</si>
  <si>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</si>
  <si>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</si>
  <si>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</si>
  <si>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</si>
  <si>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</si>
  <si>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</si>
  <si>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</si>
  <si>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</si>
  <si>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</si>
  <si>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</si>
  <si>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</si>
  <si>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</si>
  <si>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</si>
  <si>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</si>
  <si>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</si>
  <si>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</si>
  <si>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</si>
  <si>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</si>
  <si>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</si>
  <si>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</si>
  <si>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</si>
  <si>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</si>
  <si>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</si>
  <si>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</si>
  <si>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</si>
  <si>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</si>
  <si>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</si>
  <si>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</si>
  <si>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</si>
  <si>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</si>
  <si>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</si>
  <si>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</si>
  <si>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</si>
  <si>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</si>
  <si>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</si>
  <si>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</si>
  <si>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</si>
  <si>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</si>
  <si>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</si>
  <si>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</si>
  <si>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</si>
  <si>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</si>
  <si>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</si>
  <si>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</si>
  <si>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</si>
  <si>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</si>
  <si>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</si>
  <si>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</si>
  <si>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</si>
  <si>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</si>
  <si>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</si>
  <si>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</si>
  <si>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</si>
  <si>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</si>
  <si>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</si>
  <si>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</si>
  <si>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</si>
  <si>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</si>
  <si>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</si>
  <si>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</si>
  <si>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</si>
  <si>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</si>
  <si>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</si>
  <si>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</si>
  <si>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</si>
  <si>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</si>
  <si>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</si>
  <si>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</si>
  <si>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</si>
  <si>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</si>
  <si>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</si>
  <si>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</si>
  <si>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</si>
  <si>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</si>
  <si>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</si>
  <si>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</si>
  <si>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</si>
  <si>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</si>
  <si>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</si>
  <si>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</si>
  <si>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</si>
  <si>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</si>
  <si>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</si>
  <si>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</si>
  <si>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</si>
  <si>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</si>
  <si>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</si>
  <si>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</si>
  <si>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</si>
  <si>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</si>
  <si>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</si>
  <si>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</si>
  <si>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</si>
  <si>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</si>
  <si>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</si>
  <si>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</si>
  <si>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</si>
  <si>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</si>
  <si>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</si>
  <si>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</si>
  <si>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</si>
  <si>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</si>
  <si>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</si>
  <si>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</si>
  <si>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</si>
  <si>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</si>
  <si>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</si>
  <si>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</si>
  <si>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</si>
  <si>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</si>
  <si>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</si>
  <si>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</si>
  <si>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</si>
  <si>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</si>
  <si>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</si>
  <si>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</si>
  <si>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</si>
  <si>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</si>
  <si>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</si>
  <si>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</si>
  <si>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</si>
  <si>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</si>
  <si>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</si>
  <si>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</si>
  <si>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</si>
  <si>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</si>
  <si>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</si>
  <si>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</si>
  <si>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</si>
  <si>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</si>
  <si>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</si>
  <si>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</si>
  <si>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</si>
  <si>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</si>
  <si>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</si>
  <si>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</si>
  <si>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</si>
  <si>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</si>
  <si>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</si>
  <si>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</si>
  <si>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</si>
  <si>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</si>
  <si>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</si>
  <si>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</si>
  <si>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</si>
  <si>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</si>
  <si>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</si>
  <si>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</si>
  <si>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</si>
  <si>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</si>
  <si>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</si>
  <si>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</si>
  <si>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</si>
  <si>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</si>
  <si>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</si>
  <si>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</si>
  <si>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</si>
  <si>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</si>
  <si>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</si>
  <si>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</si>
  <si>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</si>
  <si>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</si>
  <si>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</si>
  <si>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</si>
  <si>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</si>
  <si>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</si>
  <si>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</si>
  <si>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</si>
  <si>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</si>
  <si>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</si>
  <si>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</si>
  <si>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</si>
  <si>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</si>
  <si>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</si>
  <si>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</si>
  <si>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</si>
  <si>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</si>
  <si>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</si>
  <si>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</si>
  <si>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</si>
  <si>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</si>
  <si>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</si>
  <si>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</si>
  <si>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</si>
  <si>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</si>
  <si>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</si>
  <si>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</si>
  <si>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</si>
  <si>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</si>
  <si>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</si>
  <si>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</si>
  <si>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</si>
  <si>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</si>
  <si>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</si>
  <si>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</si>
  <si>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</si>
  <si>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</si>
  <si>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</si>
  <si>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</si>
  <si>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</si>
  <si>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</si>
  <si>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</si>
  <si>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</si>
  <si>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</si>
  <si>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</si>
  <si>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</si>
  <si>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</si>
  <si>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</si>
  <si>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</si>
  <si>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</si>
  <si>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</si>
  <si>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</si>
  <si>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</si>
  <si>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</si>
  <si>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</si>
  <si>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</si>
  <si>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</si>
  <si>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</si>
  <si>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</si>
  <si>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</si>
  <si>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</si>
  <si>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</si>
  <si>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</si>
  <si>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</si>
  <si>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</si>
  <si>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</si>
  <si>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</si>
  <si>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</si>
  <si>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</si>
  <si>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</si>
  <si>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</si>
  <si>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</si>
  <si>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</si>
  <si>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</si>
  <si>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</si>
  <si>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</si>
  <si>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</si>
  <si>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</si>
  <si>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</si>
  <si>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</si>
  <si>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</si>
  <si>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</si>
  <si>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</si>
  <si>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</si>
  <si>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</si>
  <si>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</si>
  <si>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</si>
  <si>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</si>
  <si>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</si>
  <si>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</si>
  <si>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</si>
  <si>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</si>
  <si>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</si>
  <si>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</si>
  <si>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</si>
  <si>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</si>
  <si>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</si>
  <si>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</si>
  <si>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</si>
  <si>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</si>
  <si>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</si>
  <si>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</si>
  <si>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</si>
  <si>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</si>
  <si>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</si>
  <si>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</si>
  <si>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</si>
  <si>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</si>
  <si>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</si>
  <si>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</si>
  <si>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</si>
  <si>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</si>
  <si>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</si>
  <si>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</si>
  <si>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</si>
  <si>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</si>
  <si>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</si>
  <si>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</si>
  <si>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</si>
  <si>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</si>
  <si>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</si>
  <si>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</si>
  <si>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</si>
  <si>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</si>
  <si>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</si>
  <si>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</si>
  <si>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</si>
  <si>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</si>
  <si>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</si>
  <si>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</si>
  <si>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</si>
  <si>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</si>
  <si>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</si>
  <si>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</si>
  <si>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</si>
  <si>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</si>
  <si>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</si>
  <si>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</si>
  <si>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</si>
  <si>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</si>
  <si>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</si>
  <si>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</si>
  <si>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</si>
  <si>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</si>
  <si>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</si>
  <si>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</si>
  <si>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</si>
  <si>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</si>
  <si>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</si>
  <si>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</si>
  <si>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</si>
  <si>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</si>
  <si>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</si>
  <si>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</si>
  <si>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</si>
  <si>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</si>
  <si>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</si>
  <si>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</si>
  <si>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</si>
  <si>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</si>
  <si>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</si>
  <si>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</si>
  <si>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</si>
  <si>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</si>
  <si>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</si>
  <si>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</si>
  <si>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</si>
  <si>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</si>
  <si>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</si>
  <si>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</si>
  <si>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</si>
  <si>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</si>
  <si>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</si>
  <si>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</si>
  <si>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</si>
  <si>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</si>
  <si>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</si>
  <si>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</si>
  <si>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</si>
  <si>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</si>
  <si>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</si>
  <si>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</si>
  <si>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</si>
  <si>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</si>
  <si>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</si>
  <si>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</si>
  <si>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</si>
  <si>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</si>
  <si>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</si>
  <si>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</si>
  <si>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</si>
  <si>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</si>
  <si>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</si>
  <si>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</si>
  <si>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</si>
  <si>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</si>
  <si>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</si>
  <si>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</si>
  <si>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</si>
  <si>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</si>
  <si>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</si>
  <si>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</si>
  <si>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</si>
  <si>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</si>
  <si>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</si>
  <si>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</si>
  <si>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</si>
  <si>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</si>
  <si>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</si>
  <si>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</si>
  <si>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</si>
  <si>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</si>
  <si>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</si>
  <si>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</si>
  <si>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</si>
  <si>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</si>
  <si>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</si>
  <si>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</si>
  <si>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</si>
  <si>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</si>
  <si>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</si>
  <si>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</si>
  <si>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</si>
  <si>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</si>
  <si>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</si>
  <si>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</si>
  <si>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</si>
  <si>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</si>
  <si>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</si>
  <si>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</si>
  <si>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</si>
  <si>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</si>
  <si>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</si>
  <si>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</si>
  <si>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</si>
  <si>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</si>
  <si>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</si>
  <si>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</si>
  <si>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</si>
  <si>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</si>
  <si>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</si>
  <si>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</si>
  <si>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</si>
  <si>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</si>
  <si>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</si>
  <si>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</si>
  <si>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</si>
  <si>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</si>
  <si>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</si>
  <si>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</si>
  <si>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</si>
  <si>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</si>
  <si>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</si>
  <si>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</si>
  <si>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</si>
  <si>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</si>
  <si>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</si>
  <si>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</si>
  <si>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</si>
  <si>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</si>
  <si>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</si>
  <si>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</si>
  <si>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</si>
  <si>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</si>
  <si>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</si>
  <si>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</si>
  <si>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</si>
  <si>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</si>
  <si>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</si>
  <si>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</si>
  <si>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</si>
  <si>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</si>
  <si>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</si>
  <si>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</si>
  <si>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</si>
  <si>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</si>
  <si>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</si>
  <si>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</si>
  <si>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</si>
  <si>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</si>
  <si>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</si>
  <si>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</si>
  <si>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</si>
  <si>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</si>
  <si>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</si>
  <si>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</si>
  <si>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</si>
  <si>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</si>
  <si>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</si>
  <si>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</si>
  <si>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</si>
  <si>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</si>
  <si>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</si>
  <si>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</si>
  <si>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</si>
  <si>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</si>
  <si>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</si>
  <si>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</si>
  <si>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</si>
  <si>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</si>
  <si>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</si>
  <si>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</si>
  <si>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</si>
  <si>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</si>
  <si>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</si>
  <si>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</si>
  <si>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</si>
  <si>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</si>
  <si>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</si>
  <si>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</si>
  <si>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</si>
  <si>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</si>
  <si>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</si>
  <si>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</si>
  <si>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</si>
  <si>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</si>
  <si>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</si>
  <si>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</si>
  <si>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</si>
  <si>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</si>
  <si>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</si>
  <si>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</si>
  <si>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</si>
  <si>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</si>
  <si>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</si>
  <si>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</si>
  <si>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</si>
  <si>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</si>
  <si>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</si>
  <si>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</si>
  <si>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</si>
  <si>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</si>
  <si>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</si>
  <si>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</si>
  <si>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</si>
  <si>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</si>
  <si>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</si>
  <si>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</si>
  <si>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</si>
  <si>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</si>
  <si>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</si>
  <si>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</si>
  <si>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</si>
  <si>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</si>
  <si>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</si>
  <si>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</si>
  <si>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</si>
  <si>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</si>
  <si>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</si>
  <si>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</si>
  <si>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</si>
  <si>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</si>
  <si>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</si>
  <si>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</si>
  <si>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</si>
  <si>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</si>
  <si>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</si>
  <si>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</si>
  <si>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</si>
  <si>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</si>
  <si>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</si>
  <si>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</si>
  <si>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</si>
  <si>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</si>
  <si>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</si>
  <si>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</si>
  <si>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</si>
  <si>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</si>
  <si>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</si>
  <si>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</si>
  <si>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</si>
  <si>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</si>
  <si>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</si>
  <si>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</si>
  <si>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</si>
  <si>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</si>
  <si>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</si>
  <si>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</si>
  <si>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</si>
  <si>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</si>
  <si>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</si>
  <si>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</si>
  <si>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</si>
  <si>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</si>
  <si>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</si>
  <si>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</si>
  <si>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</si>
  <si>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</si>
  <si>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</si>
  <si>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</si>
  <si>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</si>
  <si>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</si>
  <si>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</si>
  <si>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</si>
  <si>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</si>
  <si>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</si>
  <si>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</si>
  <si>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</si>
  <si>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</si>
  <si>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</si>
  <si>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</si>
  <si>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</si>
  <si>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</si>
  <si>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</si>
  <si>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</si>
  <si>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</si>
  <si>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</si>
  <si>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</si>
  <si>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</si>
  <si>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</si>
  <si>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</si>
  <si>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</si>
  <si>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</si>
  <si>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</si>
  <si>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</si>
  <si>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</si>
  <si>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</si>
  <si>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</si>
  <si>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</si>
  <si>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</si>
  <si>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</si>
  <si>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</si>
  <si>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</si>
  <si>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</si>
  <si>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</si>
  <si>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</si>
  <si>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</si>
  <si>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</si>
  <si>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</si>
  <si>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</si>
  <si>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</si>
  <si>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</si>
  <si>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</si>
  <si>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</si>
  <si>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</si>
  <si>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</si>
  <si>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</si>
  <si>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</si>
  <si>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</si>
  <si>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</si>
  <si>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</si>
  <si>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</si>
  <si>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</si>
  <si>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</si>
  <si>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</si>
  <si>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</si>
  <si>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</si>
  <si>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</si>
  <si>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</si>
  <si>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</si>
  <si>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</si>
  <si>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</si>
  <si>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</si>
  <si>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</si>
  <si>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</si>
  <si>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</si>
  <si>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</si>
  <si>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</si>
  <si>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</si>
  <si>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</si>
  <si>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</si>
  <si>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</si>
  <si>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</si>
  <si>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</si>
  <si>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</si>
  <si>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</si>
  <si>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</si>
  <si>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</si>
  <si>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</si>
  <si>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</si>
  <si>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</si>
  <si>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</si>
  <si>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</si>
  <si>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</si>
  <si>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</si>
  <si>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</si>
  <si>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</si>
  <si>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</si>
  <si>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</si>
  <si>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</si>
  <si>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</si>
  <si>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</si>
  <si>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</si>
  <si>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</si>
  <si>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</si>
  <si>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</si>
  <si>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</si>
  <si>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</si>
  <si>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</si>
  <si>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</si>
  <si>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</si>
  <si>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</si>
  <si>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</si>
  <si>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</si>
  <si>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</si>
  <si>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</si>
  <si>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</si>
  <si>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</si>
  <si>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</si>
  <si>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</si>
  <si>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</si>
  <si>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</si>
  <si>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</si>
  <si>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</si>
  <si>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</si>
  <si>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</si>
  <si>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</si>
  <si>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</si>
  <si>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</si>
  <si>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</si>
  <si>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</si>
  <si>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</si>
  <si>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</si>
  <si>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</si>
  <si>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</si>
  <si>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</si>
  <si>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</si>
  <si>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</si>
  <si>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</si>
  <si>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</si>
  <si>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</si>
  <si>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</si>
  <si>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</si>
  <si>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</si>
  <si>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</si>
  <si>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</si>
  <si>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</si>
  <si>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</si>
  <si>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</si>
  <si>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</si>
  <si>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</si>
  <si>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</si>
  <si>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</si>
  <si>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</si>
  <si>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</si>
  <si>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</si>
  <si>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</si>
  <si>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</si>
  <si>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</si>
  <si>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</si>
  <si>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</si>
  <si>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</si>
  <si>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</si>
  <si>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</si>
  <si>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</si>
  <si>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</si>
  <si>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</si>
  <si>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</si>
  <si>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</si>
  <si>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</si>
  <si>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</si>
  <si>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</si>
  <si>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</si>
  <si>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</si>
  <si>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</si>
  <si>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</si>
  <si>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</si>
  <si>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</si>
  <si>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</si>
  <si>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</si>
  <si>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</si>
  <si>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</si>
  <si>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</si>
  <si>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</si>
  <si>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</si>
  <si>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</si>
  <si>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</si>
  <si>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</si>
  <si>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</si>
  <si>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</si>
  <si>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</si>
  <si>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</si>
  <si>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</si>
  <si>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</si>
  <si>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</si>
  <si>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</si>
  <si>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</si>
  <si>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</si>
  <si>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</si>
  <si>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</si>
  <si>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</si>
  <si>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</si>
  <si>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</si>
  <si>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</si>
  <si>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</si>
  <si>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</si>
  <si>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</si>
  <si>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</si>
  <si>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</si>
  <si>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</si>
  <si>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</si>
  <si>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</si>
  <si>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</si>
  <si>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</si>
  <si>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</si>
  <si>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</si>
  <si>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</si>
  <si>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</si>
  <si>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</si>
  <si>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</si>
  <si>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</si>
  <si>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</si>
  <si>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</si>
  <si>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</si>
  <si>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</si>
  <si>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</si>
  <si>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</si>
  <si>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</si>
  <si>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</si>
  <si>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</si>
  <si>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</si>
  <si>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</si>
  <si>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</si>
  <si>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</si>
  <si>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</si>
  <si>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</si>
  <si>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</si>
  <si>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</si>
  <si>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</si>
  <si>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</si>
  <si>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</si>
  <si>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</si>
  <si>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</si>
  <si>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</si>
  <si>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</si>
  <si>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</si>
  <si>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</si>
  <si>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</si>
  <si>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</si>
  <si>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</si>
  <si>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</si>
  <si>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</si>
  <si>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</si>
  <si>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</si>
  <si>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</si>
  <si>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</si>
  <si>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</si>
  <si>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</si>
  <si>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</si>
  <si>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</si>
  <si>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</si>
  <si>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</si>
  <si>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</si>
  <si>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</si>
  <si>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</si>
  <si>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</si>
  <si>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</si>
  <si>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</si>
  <si>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</si>
  <si>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</si>
  <si>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</si>
  <si>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</si>
  <si>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</si>
  <si>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</si>
  <si>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</si>
  <si>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</si>
  <si>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</si>
  <si>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</si>
  <si>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</si>
  <si>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</si>
  <si>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</si>
  <si>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</si>
  <si>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</si>
  <si>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</si>
  <si>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</si>
  <si>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</si>
  <si>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</si>
  <si>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</si>
  <si>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</si>
  <si>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</si>
  <si>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</si>
  <si>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</si>
  <si>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</si>
  <si>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</si>
  <si>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</si>
  <si>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</si>
  <si>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</si>
  <si>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</si>
  <si>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</si>
  <si>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</si>
  <si>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</si>
  <si>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</si>
  <si>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</si>
  <si>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</si>
  <si>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</si>
  <si>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</si>
  <si>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</si>
  <si>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</si>
  <si>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</si>
  <si>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</si>
  <si>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</si>
  <si>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</si>
  <si>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</si>
  <si>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</si>
  <si>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</si>
  <si>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</si>
  <si>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</si>
  <si>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</si>
  <si>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</si>
  <si>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</si>
  <si>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</si>
  <si>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</si>
  <si>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</si>
  <si>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</si>
  <si>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</si>
  <si>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</si>
  <si>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</si>
  <si>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</si>
  <si>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</si>
  <si>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</si>
  <si>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</si>
  <si>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</si>
  <si>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</si>
  <si>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</si>
  <si>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</si>
  <si>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</si>
  <si>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</si>
  <si>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</si>
  <si>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</si>
  <si>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</si>
  <si>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</si>
  <si>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</si>
  <si>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</si>
  <si>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</si>
  <si>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</si>
  <si>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</si>
  <si>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</si>
  <si>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</si>
  <si>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</si>
  <si>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</si>
  <si>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</si>
  <si>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</si>
  <si>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</si>
  <si>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</si>
  <si>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</si>
  <si>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</si>
  <si>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</si>
  <si>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</si>
  <si>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</si>
  <si>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</si>
  <si>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</si>
  <si>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</si>
  <si>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</si>
  <si>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</si>
  <si>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</si>
  <si>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</si>
  <si>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</si>
  <si>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</si>
  <si>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</si>
  <si>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</si>
  <si>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</si>
  <si>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</si>
  <si>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</si>
  <si>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</si>
  <si>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</si>
  <si>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</si>
  <si>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</si>
  <si>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</si>
  <si>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</si>
  <si>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</si>
  <si>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</si>
  <si>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</si>
  <si>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</si>
  <si>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</si>
  <si>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</si>
  <si>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</si>
  <si>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</si>
  <si>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</si>
  <si>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</si>
  <si>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</si>
  <si>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</si>
  <si>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</si>
  <si>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</si>
  <si>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</si>
  <si>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</si>
  <si>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</si>
  <si>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</si>
  <si>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</si>
  <si>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</si>
  <si>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</si>
  <si>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</si>
  <si>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</si>
  <si>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</si>
  <si>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</si>
  <si>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</si>
  <si>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</si>
  <si>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</si>
  <si>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</si>
  <si>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</si>
  <si>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</si>
  <si>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</si>
  <si>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</si>
  <si>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</si>
  <si>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</si>
  <si>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</si>
  <si>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</si>
  <si>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</si>
  <si>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</si>
  <si>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</si>
  <si>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</si>
  <si>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</si>
  <si>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</si>
  <si>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</si>
  <si>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</si>
  <si>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</si>
  <si>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</si>
  <si>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</si>
  <si>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</si>
  <si>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</si>
  <si>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</si>
  <si>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</si>
  <si>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</si>
  <si>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</si>
  <si>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</si>
  <si>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</si>
  <si>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</si>
  <si>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</si>
  <si>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</si>
  <si>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</si>
  <si>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</si>
  <si>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</si>
  <si>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</si>
  <si>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</si>
  <si>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</si>
  <si>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</si>
  <si>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</si>
  <si>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</si>
  <si>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</si>
  <si>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</si>
  <si>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</si>
  <si>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</si>
  <si>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</si>
  <si>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</si>
  <si>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</si>
  <si>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</si>
  <si>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</si>
  <si>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</si>
  <si>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</si>
  <si>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</si>
  <si>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</si>
  <si>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</si>
  <si>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</si>
  <si>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</si>
  <si>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</si>
  <si>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</si>
  <si>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</si>
  <si>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</si>
  <si>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</si>
  <si>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</si>
  <si>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</si>
  <si>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</si>
  <si>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</si>
  <si>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</si>
  <si>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</si>
  <si>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</si>
  <si>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</si>
  <si>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</si>
  <si>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</si>
  <si>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</si>
  <si>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</si>
  <si>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</si>
  <si>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</si>
  <si>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</si>
  <si>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</si>
  <si>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</si>
  <si>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</si>
  <si>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</si>
  <si>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</si>
  <si>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</si>
  <si>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</si>
  <si>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</si>
  <si>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</si>
  <si>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</si>
  <si>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</si>
  <si>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</si>
  <si>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</si>
  <si>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</si>
  <si>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</si>
  <si>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</si>
  <si>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</si>
  <si>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</si>
  <si>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</si>
  <si>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</si>
  <si>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</si>
  <si>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</si>
  <si>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</si>
  <si>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</si>
  <si>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</si>
  <si>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</si>
  <si>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</si>
  <si>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</si>
  <si>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</si>
  <si>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</si>
  <si>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</si>
  <si>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</si>
  <si>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</si>
  <si>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</si>
  <si>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</si>
  <si>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</si>
  <si>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</si>
  <si>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</si>
  <si>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</si>
  <si>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</si>
  <si>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</si>
  <si>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</si>
  <si>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</si>
  <si>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</si>
  <si>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</si>
  <si>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</si>
  <si>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</si>
  <si>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</si>
  <si>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</si>
  <si>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</si>
  <si>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</si>
  <si>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</si>
  <si>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</si>
  <si>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</si>
  <si>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</si>
  <si>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</si>
  <si>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</si>
  <si>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</si>
  <si>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</si>
  <si>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</si>
  <si>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</si>
  <si>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</si>
  <si>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</si>
  <si>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</si>
  <si>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</si>
  <si>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</si>
  <si>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</si>
  <si>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</si>
  <si>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</si>
  <si>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</si>
  <si>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</si>
  <si>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</si>
  <si>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</si>
  <si>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</si>
  <si>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</si>
  <si>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</si>
  <si>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</si>
  <si>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</si>
  <si>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</si>
  <si>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</si>
  <si>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</si>
  <si>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</si>
  <si>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</si>
  <si>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</si>
  <si>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</si>
  <si>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</si>
  <si>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</si>
  <si>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</si>
  <si>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</si>
  <si>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</si>
  <si>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</si>
  <si>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</si>
  <si>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</si>
  <si>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</si>
  <si>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</si>
  <si>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</si>
  <si>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</si>
  <si>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</si>
  <si>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</si>
  <si>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</si>
  <si>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</si>
  <si>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</si>
  <si>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</si>
  <si>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</si>
  <si>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</si>
  <si>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</si>
  <si>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</si>
  <si>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</si>
  <si>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</si>
  <si>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</si>
  <si>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</si>
  <si>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</si>
  <si>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</si>
  <si>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</si>
  <si>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</si>
  <si>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</si>
  <si>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</si>
  <si>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</si>
  <si>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</si>
  <si>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</si>
  <si>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</si>
  <si>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</si>
  <si>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</si>
  <si>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</si>
  <si>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</si>
  <si>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</si>
  <si>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</si>
  <si>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</si>
  <si>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</si>
  <si>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</si>
  <si>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</si>
  <si>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</si>
  <si>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</si>
  <si>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</si>
  <si>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</si>
  <si>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</si>
  <si>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</si>
  <si>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</si>
  <si>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</si>
  <si>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</si>
  <si>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</si>
  <si>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</si>
  <si>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</si>
  <si>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</si>
  <si>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</si>
  <si>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</si>
  <si>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</si>
  <si>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</si>
  <si>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</si>
  <si>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</si>
  <si>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</si>
  <si>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</si>
  <si>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</si>
  <si>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</si>
  <si>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</si>
  <si>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</si>
  <si>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</si>
  <si>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</si>
  <si>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</si>
  <si>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</si>
  <si>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</si>
  <si>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</si>
  <si>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</si>
  <si>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</si>
  <si>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</si>
  <si>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</si>
  <si>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</si>
  <si>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</si>
  <si>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</si>
  <si>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</si>
  <si>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</si>
  <si>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</si>
  <si>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</si>
  <si>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</si>
  <si>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</si>
  <si>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</si>
  <si>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</si>
  <si>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</si>
  <si>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</si>
  <si>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</si>
  <si>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</si>
  <si>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</si>
  <si>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</si>
  <si>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</si>
  <si>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</si>
  <si>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</si>
  <si>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</si>
  <si>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</si>
  <si>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</si>
  <si>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</si>
  <si>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</si>
  <si>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</si>
  <si>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</si>
  <si>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</si>
  <si>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</si>
  <si>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</si>
  <si>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</si>
  <si>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</si>
  <si>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</si>
  <si>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</si>
  <si>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</si>
  <si>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</si>
  <si>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</si>
  <si>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</si>
  <si>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</si>
  <si>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</si>
  <si>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</si>
  <si>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</si>
  <si>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</si>
  <si>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</si>
  <si>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</si>
  <si>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</si>
  <si>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</si>
  <si>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</si>
  <si>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</si>
  <si>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</si>
  <si>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</si>
  <si>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</si>
  <si>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</si>
  <si>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</si>
  <si>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</si>
  <si>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</si>
  <si>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</si>
  <si>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</si>
  <si>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</si>
  <si>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</si>
  <si>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</si>
  <si>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</si>
  <si>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</si>
  <si>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</si>
  <si>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</si>
  <si>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</si>
  <si>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</si>
  <si>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</si>
  <si>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</si>
  <si>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</si>
  <si>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</si>
  <si>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</si>
  <si>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</si>
  <si>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</si>
  <si>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</si>
  <si>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</si>
  <si>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</si>
  <si>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</si>
  <si>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</si>
  <si>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</si>
  <si>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</si>
  <si>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</si>
  <si>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</si>
  <si>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</si>
  <si>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</si>
  <si>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</si>
  <si>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</si>
  <si>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</si>
  <si>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</si>
  <si>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</si>
  <si>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</si>
  <si>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</si>
  <si>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</si>
  <si>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</si>
  <si>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</si>
  <si>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</si>
  <si>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</si>
  <si>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</si>
  <si>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</si>
  <si>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</si>
  <si>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</si>
  <si>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</si>
  <si>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</si>
  <si>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</si>
  <si>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</si>
  <si>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</si>
  <si>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</si>
  <si>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</si>
  <si>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</si>
  <si>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</si>
  <si>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</si>
  <si>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</si>
  <si>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</si>
  <si>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</si>
  <si>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</si>
  <si>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</si>
  <si>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</si>
  <si>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</si>
  <si>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</si>
  <si>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</si>
  <si>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</si>
  <si>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</si>
  <si>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</si>
  <si>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</si>
  <si>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</si>
  <si>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</si>
  <si>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</si>
  <si>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</si>
  <si>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</si>
  <si>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</si>
  <si>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</si>
  <si>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</si>
  <si>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</si>
  <si>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</si>
  <si>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</si>
  <si>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</si>
  <si>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</si>
  <si>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</si>
  <si>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</si>
  <si>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</si>
  <si>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</si>
  <si>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</si>
  <si>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</si>
  <si>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</si>
  <si>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</si>
  <si>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</si>
  <si>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</si>
  <si>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</si>
  <si>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</si>
  <si>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</si>
  <si>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</si>
  <si>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</si>
  <si>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</si>
  <si>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</si>
  <si>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</si>
  <si>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</si>
  <si>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</si>
  <si>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</si>
  <si>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</si>
  <si>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</si>
  <si>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</si>
  <si>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</si>
  <si>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</si>
  <si>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</si>
  <si>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</si>
  <si>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</si>
  <si>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</si>
  <si>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</si>
  <si>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</si>
  <si>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</si>
  <si>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</si>
  <si>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</si>
  <si>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</si>
  <si>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</si>
  <si>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</si>
  <si>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</si>
  <si>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</si>
  <si>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</si>
  <si>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</si>
  <si>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</si>
  <si>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</si>
  <si>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</si>
  <si>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</si>
  <si>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</si>
  <si>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</si>
  <si>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</si>
  <si>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</si>
  <si>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</si>
  <si>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</si>
  <si>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</si>
  <si>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</si>
  <si>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</si>
  <si>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</si>
  <si>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</si>
  <si>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</si>
  <si>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</si>
  <si>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</si>
  <si>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</si>
  <si>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</si>
  <si>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</si>
  <si>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</si>
  <si>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</si>
  <si>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</si>
  <si>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</si>
  <si>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</si>
  <si>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</si>
  <si>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</si>
  <si>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</si>
  <si>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</si>
  <si>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</si>
  <si>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</si>
  <si>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</si>
  <si>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</si>
  <si>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</si>
  <si>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</si>
  <si>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</si>
  <si>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</si>
  <si>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</si>
  <si>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</si>
  <si>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</si>
  <si>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</si>
  <si>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</si>
  <si>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</si>
  <si>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</si>
  <si>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</si>
  <si>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</si>
  <si>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</si>
  <si>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</si>
  <si>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</si>
  <si>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</si>
  <si>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</si>
  <si>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</si>
  <si>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</si>
  <si>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</si>
  <si>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</si>
  <si>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</si>
  <si>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</si>
  <si>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</si>
  <si>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</si>
  <si>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</si>
  <si>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</si>
  <si>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</si>
  <si>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</si>
  <si>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</si>
  <si>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</si>
  <si>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</si>
  <si>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</si>
  <si>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</si>
  <si>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</si>
  <si>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</si>
  <si>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</si>
  <si>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</si>
  <si>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</si>
  <si>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</si>
  <si>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</si>
  <si>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</si>
  <si>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</si>
  <si>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</si>
  <si>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</si>
  <si>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</si>
  <si>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</si>
  <si>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</si>
  <si>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</si>
  <si>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</si>
  <si>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</si>
  <si>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</si>
  <si>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</si>
  <si>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</si>
  <si>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</si>
  <si>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</si>
  <si>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</si>
  <si>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</si>
  <si>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</si>
  <si>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</si>
  <si>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</si>
  <si>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</si>
  <si>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</si>
  <si>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</si>
  <si>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</si>
  <si>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</si>
  <si>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</si>
  <si>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</si>
  <si>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</si>
  <si>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</si>
  <si>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</si>
  <si>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</si>
  <si>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</si>
  <si>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</si>
  <si>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</si>
  <si>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</si>
  <si>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</si>
  <si>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</si>
  <si>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</si>
  <si>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</si>
  <si>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</si>
  <si>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</si>
  <si>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</si>
  <si>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</si>
  <si>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</si>
  <si>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</si>
  <si>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</si>
  <si>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</si>
  <si>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</si>
  <si>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</si>
  <si>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</si>
  <si>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</si>
  <si>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</si>
  <si>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</si>
  <si>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</si>
  <si>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</si>
  <si>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</si>
  <si>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</si>
  <si>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</si>
  <si>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</si>
  <si>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</si>
  <si>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</si>
  <si>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</si>
  <si>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</si>
  <si>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</si>
  <si>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</si>
  <si>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</si>
  <si>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</si>
  <si>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</si>
  <si>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</si>
  <si>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</si>
  <si>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</si>
  <si>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</si>
  <si>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</si>
  <si>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</si>
  <si>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</si>
  <si>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</si>
  <si>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</si>
  <si>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</si>
  <si>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</si>
  <si>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</si>
  <si>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</si>
  <si>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</si>
  <si>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</si>
  <si>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</si>
  <si>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</si>
  <si>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</si>
  <si>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</si>
  <si>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</si>
  <si>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</si>
  <si>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</si>
  <si>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</si>
  <si>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</si>
  <si>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</si>
  <si>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</si>
  <si>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</si>
  <si>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</si>
  <si>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</si>
  <si>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</si>
  <si>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</si>
  <si>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</si>
  <si>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</si>
  <si>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</si>
  <si>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</si>
  <si>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</si>
  <si>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</si>
  <si>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</si>
  <si>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</si>
  <si>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</si>
  <si>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</si>
  <si>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</si>
  <si>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</si>
  <si>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</si>
  <si>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</si>
  <si>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</si>
  <si>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</si>
  <si>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</si>
  <si>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</si>
  <si>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</si>
  <si>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</si>
  <si>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</si>
  <si>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</si>
  <si>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</si>
  <si>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</si>
  <si>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</si>
  <si>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</si>
  <si>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</si>
  <si>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</si>
  <si>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</si>
  <si>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</si>
  <si>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</si>
  <si>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</si>
  <si>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</si>
  <si>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</si>
  <si>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</si>
  <si>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</si>
  <si>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</si>
  <si>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</si>
  <si>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</si>
  <si>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</si>
  <si>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</si>
  <si>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</si>
  <si>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</si>
  <si>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</si>
  <si>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</si>
  <si>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</si>
  <si>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</si>
  <si>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</si>
  <si>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</si>
  <si>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</si>
  <si>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</si>
  <si>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</si>
  <si>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</si>
  <si>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</si>
  <si>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</si>
  <si>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</si>
  <si>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</si>
  <si>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</si>
  <si>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</si>
  <si>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</si>
  <si>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</si>
  <si>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</si>
  <si>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</si>
  <si>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</si>
  <si>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</si>
  <si>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</si>
  <si>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</si>
  <si>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</si>
  <si>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</si>
  <si>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</si>
  <si>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</si>
  <si>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</si>
  <si>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</si>
  <si>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</si>
  <si>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</si>
  <si>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</si>
  <si>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</si>
  <si>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</si>
  <si>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</si>
  <si>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</si>
  <si>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</si>
  <si>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</si>
  <si>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</si>
  <si>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</si>
  <si>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</si>
  <si>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</si>
  <si>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</si>
  <si>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</si>
  <si>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</si>
  <si>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</si>
  <si>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</si>
  <si>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</si>
  <si>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</si>
  <si>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</si>
  <si>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</si>
  <si>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</si>
  <si>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</si>
  <si>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</si>
  <si>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</si>
  <si>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</si>
  <si>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</si>
  <si>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</si>
  <si>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</si>
  <si>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</si>
  <si>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</si>
  <si>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</si>
  <si>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</si>
  <si>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</si>
  <si>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</si>
  <si>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</si>
  <si>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</si>
  <si>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</si>
  <si>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</si>
  <si>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</si>
  <si>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</si>
  <si>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</si>
  <si>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</si>
  <si>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</si>
  <si>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</si>
  <si>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</si>
  <si>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</si>
  <si>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</si>
  <si>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</si>
  <si>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</si>
  <si>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</si>
  <si>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</si>
  <si>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</si>
  <si>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</si>
  <si>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</si>
  <si>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</si>
  <si>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</si>
  <si>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</si>
  <si>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</si>
  <si>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</si>
  <si>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</si>
  <si>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</si>
  <si>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</si>
  <si>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</si>
  <si>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</si>
  <si>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</si>
  <si>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</si>
  <si>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</si>
  <si>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</si>
  <si>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</si>
  <si>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</si>
  <si>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</si>
  <si>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</si>
  <si>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</si>
  <si>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</si>
  <si>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</si>
  <si>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</si>
  <si>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</si>
  <si>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</si>
  <si>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</si>
  <si>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</si>
  <si>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</si>
  <si>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</si>
  <si>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</si>
  <si>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</si>
  <si>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</si>
  <si>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</si>
  <si>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</si>
  <si>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</si>
  <si>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</si>
  <si>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</si>
  <si>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</si>
  <si>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</si>
  <si>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</si>
  <si>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</si>
  <si>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</si>
  <si>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</si>
  <si>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</si>
  <si>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</si>
  <si>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</si>
  <si>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</si>
  <si>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</si>
  <si>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</si>
  <si>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</si>
  <si>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</si>
  <si>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</si>
  <si>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</si>
  <si>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</si>
  <si>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</si>
  <si>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</si>
  <si>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</si>
  <si>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</si>
  <si>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</si>
  <si>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</si>
  <si>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</si>
  <si>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</si>
  <si>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</si>
  <si>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</si>
  <si>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</si>
  <si>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</si>
  <si>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</si>
  <si>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</si>
  <si>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</si>
  <si>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</si>
  <si>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</si>
  <si>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</si>
  <si>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</si>
  <si>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</si>
  <si>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</si>
  <si>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</si>
  <si>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</si>
  <si>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</si>
  <si>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</si>
  <si>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</si>
  <si>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</si>
  <si>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</si>
  <si>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</si>
  <si>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</si>
  <si>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</si>
  <si>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</si>
  <si>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</si>
  <si>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</si>
  <si>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</si>
  <si>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</si>
  <si>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</si>
  <si>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</si>
  <si>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</si>
  <si>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</si>
  <si>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</si>
  <si>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</si>
  <si>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</si>
  <si>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</si>
  <si>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</si>
  <si>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</si>
  <si>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</si>
  <si>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</si>
  <si>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</si>
  <si>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</si>
  <si>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</si>
  <si>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</si>
  <si>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</si>
  <si>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</si>
  <si>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</si>
  <si>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</si>
  <si>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</si>
  <si>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</si>
  <si>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</si>
  <si>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</si>
  <si>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</si>
  <si>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</si>
  <si>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</si>
  <si>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</si>
  <si>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</si>
  <si>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</si>
  <si>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</si>
  <si>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</si>
  <si>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</si>
  <si>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</si>
  <si>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</si>
  <si>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</si>
  <si>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</si>
  <si>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</si>
  <si>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</si>
  <si>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</si>
  <si>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</si>
  <si>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</si>
  <si>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</si>
  <si>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</si>
  <si>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</si>
  <si>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</si>
  <si>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</si>
  <si>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</si>
  <si>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</si>
  <si>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</si>
  <si>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</si>
  <si>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</si>
  <si>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</si>
  <si>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</si>
  <si>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</si>
  <si>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</si>
  <si>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</si>
  <si>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</si>
  <si>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</si>
  <si>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</si>
  <si>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</si>
  <si>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</si>
  <si>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</si>
  <si>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</si>
  <si>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</si>
  <si>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</si>
  <si>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</si>
  <si>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</si>
  <si>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</si>
  <si>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</si>
  <si>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</si>
  <si>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</si>
  <si>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</si>
  <si>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</si>
  <si>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</si>
  <si>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</si>
  <si>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</si>
  <si>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</si>
  <si>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</si>
  <si>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</si>
  <si>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</si>
  <si>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</si>
  <si>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</si>
  <si>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</si>
  <si>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</si>
  <si>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</si>
  <si>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</si>
  <si>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</si>
  <si>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</si>
  <si>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</si>
  <si>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</si>
  <si>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</si>
  <si>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</si>
  <si>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</si>
  <si>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</si>
  <si>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</si>
  <si>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</si>
  <si>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</si>
  <si>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</si>
  <si>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</si>
  <si>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</si>
  <si>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</si>
  <si>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</si>
  <si>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</si>
  <si>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</si>
  <si>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</si>
  <si>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</si>
  <si>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</si>
  <si>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</si>
  <si>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</si>
  <si>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</si>
  <si>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</si>
  <si>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</si>
  <si>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</si>
  <si>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</si>
  <si>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</si>
  <si>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</si>
  <si>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</si>
  <si>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</si>
  <si>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</si>
  <si>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</si>
  <si>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</si>
  <si>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</si>
  <si>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</si>
  <si>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</si>
  <si>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</si>
  <si>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</si>
  <si>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</si>
  <si>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</si>
  <si>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</si>
  <si>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</si>
  <si>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</si>
  <si>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</si>
  <si>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</si>
  <si>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</si>
  <si>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</si>
  <si>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</si>
  <si>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</si>
  <si>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</si>
  <si>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</si>
  <si>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</si>
  <si>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</si>
  <si>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</si>
  <si>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</si>
  <si>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</si>
  <si>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</si>
  <si>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</si>
  <si>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</si>
  <si>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</si>
  <si>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</si>
  <si>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</si>
  <si>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</si>
  <si>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</si>
  <si>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</si>
  <si>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</si>
  <si>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</si>
  <si>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</si>
  <si>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</si>
  <si>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</si>
  <si>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</si>
  <si>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</si>
  <si>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</si>
  <si>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</si>
  <si>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</si>
  <si>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</si>
  <si>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</si>
  <si>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</si>
  <si>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</si>
  <si>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</si>
  <si>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</si>
  <si>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</si>
  <si>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</si>
  <si>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</si>
  <si>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</si>
  <si>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</si>
  <si>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</si>
  <si>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</si>
  <si>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</si>
  <si>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</si>
  <si>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</si>
  <si>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</si>
  <si>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</si>
  <si>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</si>
  <si>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</si>
  <si>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</si>
  <si>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</si>
  <si>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</si>
  <si>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</si>
  <si>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</si>
  <si>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</si>
  <si>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</si>
  <si>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</si>
  <si>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</si>
  <si>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</si>
  <si>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</si>
  <si>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</si>
  <si>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</si>
  <si>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</si>
  <si>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</si>
  <si>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</si>
  <si>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</si>
  <si>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</si>
  <si>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</si>
  <si>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</si>
  <si>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</si>
  <si>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</si>
  <si>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</si>
  <si>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</si>
  <si>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</si>
  <si>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</si>
  <si>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</si>
  <si>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</si>
  <si>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</si>
  <si>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</si>
  <si>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</si>
  <si>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</si>
  <si>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</si>
  <si>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</si>
  <si>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</si>
  <si>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</si>
  <si>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</si>
  <si>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</si>
  <si>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</si>
  <si>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</si>
  <si>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</si>
  <si>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</si>
  <si>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</si>
  <si>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</si>
  <si>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</si>
  <si>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</si>
  <si>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</si>
  <si>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</si>
  <si>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</si>
  <si>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</si>
  <si>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</si>
  <si>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</si>
  <si>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</si>
  <si>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</si>
  <si>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</si>
  <si>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</si>
  <si>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</si>
  <si>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</si>
  <si>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</si>
  <si>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</si>
  <si>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</si>
  <si>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</si>
  <si>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</si>
  <si>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</si>
  <si>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</si>
  <si>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</si>
  <si>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</si>
  <si>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</si>
  <si>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</si>
  <si>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</si>
  <si>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</si>
  <si>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</si>
  <si>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</si>
  <si>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</si>
  <si>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</si>
  <si>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</si>
  <si>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</si>
  <si>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</si>
  <si>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</si>
  <si>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</si>
  <si>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</si>
  <si>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</si>
  <si>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</si>
  <si>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</si>
  <si>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</si>
  <si>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</si>
  <si>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</si>
  <si>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</si>
  <si>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</si>
  <si>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</si>
  <si>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</si>
  <si>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</si>
  <si>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</si>
  <si>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</si>
  <si>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</si>
  <si>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</si>
  <si>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</si>
  <si>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</si>
  <si>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</si>
  <si>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</si>
  <si>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</si>
  <si>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</si>
  <si>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</si>
  <si>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</si>
  <si>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</si>
  <si>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</si>
  <si>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</si>
  <si>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</si>
  <si>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</si>
  <si>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</si>
  <si>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</si>
  <si>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</si>
  <si>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</si>
  <si>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</si>
  <si>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</si>
  <si>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</si>
  <si>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</si>
  <si>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</si>
  <si>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</si>
  <si>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</si>
  <si>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</si>
  <si>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</si>
  <si>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</si>
  <si>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</si>
  <si>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</si>
  <si>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</si>
  <si>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</si>
  <si>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</si>
  <si>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</si>
  <si>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</si>
  <si>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</si>
  <si>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</si>
  <si>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</si>
  <si>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</si>
  <si>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</si>
  <si>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</si>
  <si>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</si>
  <si>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</si>
  <si>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</si>
  <si>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</si>
  <si>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</si>
  <si>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</si>
  <si>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</si>
  <si>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</si>
  <si>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</si>
  <si>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</si>
  <si>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</si>
  <si>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</si>
  <si>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</si>
  <si>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</si>
  <si>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</si>
  <si>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</si>
  <si>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</si>
  <si>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</si>
  <si>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</si>
  <si>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</si>
  <si>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</si>
  <si>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</si>
  <si>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</si>
  <si>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</si>
  <si>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</si>
  <si>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</si>
  <si>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</si>
  <si>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</si>
  <si>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</si>
  <si>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</si>
  <si>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</si>
  <si>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</si>
  <si>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</si>
  <si>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</si>
  <si>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</si>
  <si>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</si>
  <si>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</si>
  <si>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</si>
  <si>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</si>
  <si>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</si>
  <si>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</si>
  <si>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</si>
  <si>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</si>
  <si>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</si>
  <si>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</si>
  <si>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</si>
  <si>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</si>
  <si>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</si>
  <si>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</si>
  <si>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</si>
  <si>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</si>
  <si>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</si>
  <si>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</si>
  <si>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</si>
  <si>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</si>
  <si>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</si>
  <si>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</si>
  <si>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</si>
  <si>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</si>
  <si>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</si>
  <si>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</si>
  <si>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</si>
  <si>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</si>
  <si>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</si>
  <si>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</si>
  <si>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</si>
  <si>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</si>
  <si>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</si>
  <si>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</si>
  <si>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</si>
  <si>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</si>
  <si>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</si>
  <si>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</si>
  <si>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</si>
  <si>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</si>
  <si>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</si>
  <si>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</si>
  <si>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</si>
  <si>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</si>
  <si>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</si>
  <si>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</si>
  <si>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</si>
  <si>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</si>
  <si>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</si>
  <si>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</si>
  <si>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</si>
  <si>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</si>
  <si>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</si>
  <si>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</si>
  <si>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</si>
  <si>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</si>
  <si>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</si>
  <si>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</si>
  <si>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</si>
  <si>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</si>
  <si>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</si>
  <si>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</si>
  <si>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</si>
  <si>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</si>
  <si>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</si>
  <si>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</si>
  <si>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</si>
  <si>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</si>
  <si>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</si>
  <si>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</si>
  <si>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</si>
  <si>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</si>
  <si>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</si>
  <si>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</si>
  <si>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</si>
  <si>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</si>
  <si>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</si>
  <si>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</si>
  <si>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</si>
  <si>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</si>
  <si>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</si>
  <si>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</si>
  <si>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</si>
  <si>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</si>
  <si>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</si>
  <si>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</si>
  <si>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</si>
  <si>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</si>
  <si>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</si>
  <si>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</si>
  <si>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</si>
  <si>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</si>
  <si>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</si>
  <si>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</si>
  <si>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</si>
  <si>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</si>
  <si>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</si>
  <si>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</si>
  <si>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</si>
  <si>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</si>
  <si>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</si>
  <si>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</si>
  <si>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</si>
  <si>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</si>
  <si>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</si>
  <si>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</si>
  <si>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</si>
  <si>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</si>
  <si>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</si>
  <si>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</si>
  <si>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</si>
  <si>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</si>
  <si>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</si>
  <si>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</si>
  <si>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</si>
  <si>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</si>
  <si>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</si>
  <si>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</si>
  <si>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</si>
  <si>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</si>
  <si>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</si>
  <si>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</si>
  <si>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</si>
  <si>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</si>
  <si>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</si>
  <si>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</si>
  <si>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</si>
  <si>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</si>
  <si>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</si>
  <si>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</si>
  <si>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</si>
  <si>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</si>
  <si>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</si>
  <si>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</si>
  <si>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</si>
  <si>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</si>
  <si>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</si>
  <si>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</si>
  <si>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</si>
  <si>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</si>
  <si>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</si>
  <si>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</si>
  <si>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</si>
  <si>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</si>
  <si>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</si>
  <si>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</si>
  <si>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</si>
  <si>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</si>
  <si>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</si>
  <si>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</si>
  <si>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</si>
  <si>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</si>
  <si>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</si>
  <si>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</si>
  <si>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</si>
  <si>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</si>
  <si>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</si>
  <si>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</si>
  <si>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</si>
  <si>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</si>
  <si>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</si>
  <si>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</si>
  <si>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</si>
  <si>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</si>
  <si>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</si>
  <si>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</si>
  <si>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</si>
  <si>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</si>
  <si>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</si>
  <si>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</si>
  <si>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</si>
  <si>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</si>
  <si>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</si>
  <si>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</si>
  <si>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</si>
  <si>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</si>
  <si>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</si>
  <si>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</si>
  <si>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</si>
  <si>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</si>
  <si>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</si>
  <si>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</si>
  <si>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</si>
  <si>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</si>
  <si>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</si>
  <si>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</si>
  <si>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</si>
  <si>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</si>
  <si>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</si>
  <si>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</si>
  <si>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</si>
  <si>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</si>
  <si>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</si>
  <si>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</si>
  <si>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</si>
  <si>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</si>
  <si>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</si>
  <si>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</si>
  <si>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</si>
  <si>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</si>
  <si>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</si>
  <si>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</si>
  <si>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</si>
  <si>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</si>
  <si>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</si>
  <si>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</si>
  <si>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</si>
  <si>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</si>
  <si>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</si>
  <si>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</si>
  <si>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</si>
  <si>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</si>
  <si>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</si>
  <si>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</si>
  <si>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</si>
  <si>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</si>
  <si>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</si>
  <si>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</si>
  <si>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</si>
  <si>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</si>
  <si>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</si>
  <si>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</si>
  <si>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</si>
  <si>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</si>
  <si>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</si>
  <si>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</si>
  <si>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</si>
  <si>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</si>
  <si>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</si>
  <si>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</si>
  <si>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</si>
  <si>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</si>
  <si>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</si>
  <si>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</si>
  <si>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</si>
  <si>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</si>
  <si>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</si>
  <si>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</si>
  <si>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</si>
  <si>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</si>
  <si>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</si>
  <si>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</si>
  <si>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</si>
  <si>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</si>
  <si>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</si>
  <si>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</si>
  <si>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</si>
  <si>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</si>
  <si>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</si>
  <si>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</si>
  <si>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</si>
  <si>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</si>
  <si>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</si>
  <si>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</si>
  <si>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</si>
  <si>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</si>
  <si>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</si>
  <si>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</si>
  <si>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</si>
  <si>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</si>
  <si>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</si>
  <si>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</si>
  <si>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</si>
  <si>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</si>
  <si>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</si>
  <si>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</si>
  <si>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</si>
  <si>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</si>
  <si>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</si>
  <si>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</si>
  <si>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</si>
  <si>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</si>
  <si>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</si>
  <si>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</si>
  <si>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</si>
  <si>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</si>
  <si>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</si>
  <si>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</si>
  <si>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</si>
  <si>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</si>
  <si>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</si>
  <si>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</si>
  <si>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</si>
  <si>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</si>
  <si>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</si>
  <si>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</si>
  <si>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</si>
  <si>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</si>
  <si>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</si>
  <si>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</si>
  <si>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</si>
  <si>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</si>
  <si>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</si>
  <si>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</si>
  <si>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</si>
  <si>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</si>
  <si>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</si>
  <si>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</si>
  <si>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</si>
  <si>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</si>
  <si>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</si>
  <si>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</si>
  <si>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</si>
  <si>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</si>
  <si>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</si>
  <si>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</si>
  <si>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</si>
  <si>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</si>
  <si>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</si>
  <si>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</si>
  <si>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</si>
  <si>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</si>
  <si>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</si>
  <si>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</si>
  <si>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</si>
  <si>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</si>
  <si>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</si>
  <si>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</si>
  <si>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</si>
  <si>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</si>
  <si>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</si>
  <si>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</si>
  <si>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</si>
  <si>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</si>
  <si>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</si>
  <si>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</si>
  <si>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</si>
  <si>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</si>
  <si>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</si>
  <si>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</si>
  <si>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</si>
  <si>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</si>
  <si>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</si>
  <si>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</si>
  <si>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</si>
  <si>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</si>
  <si>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</si>
  <si>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</si>
  <si>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</si>
  <si>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</si>
  <si>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</si>
  <si>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</si>
  <si>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</si>
  <si>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</si>
  <si>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</si>
  <si>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</si>
  <si>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</si>
  <si>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</si>
  <si>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</si>
  <si>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</si>
  <si>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</si>
  <si>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</si>
  <si>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</si>
  <si>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</si>
  <si>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</si>
  <si>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</si>
  <si>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</si>
  <si>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</si>
  <si>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</si>
  <si>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</si>
  <si>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</si>
  <si>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</si>
  <si>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</si>
  <si>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</si>
  <si>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</si>
  <si>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</si>
  <si>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</si>
  <si>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</si>
  <si>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</si>
  <si>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</si>
  <si>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</si>
  <si>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</si>
  <si>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</si>
  <si>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</si>
  <si>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</si>
  <si>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</si>
  <si>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</si>
  <si>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</si>
  <si>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</si>
  <si>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</si>
  <si>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</si>
  <si>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</si>
  <si>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</si>
  <si>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</si>
  <si>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</si>
  <si>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</si>
  <si>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</si>
  <si>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</si>
  <si>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</si>
  <si>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</si>
  <si>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</si>
  <si>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</si>
  <si>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</si>
  <si>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</si>
  <si>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</si>
  <si>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</si>
  <si>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</si>
  <si>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</si>
  <si>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</si>
  <si>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</si>
  <si>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</si>
  <si>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</si>
  <si>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</si>
  <si>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</si>
  <si>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</si>
  <si>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</si>
  <si>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</si>
  <si>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</si>
  <si>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</si>
  <si>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</si>
  <si>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</si>
  <si>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</si>
  <si>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</si>
  <si>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</si>
  <si>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</si>
  <si>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</si>
  <si>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</si>
  <si>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</si>
  <si>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</si>
  <si>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</si>
  <si>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</si>
  <si>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</si>
  <si>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</si>
  <si>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</si>
  <si>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</si>
  <si>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</si>
  <si>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</si>
  <si>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</si>
  <si>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</si>
  <si>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</si>
  <si>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</si>
  <si>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</si>
  <si>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</si>
  <si>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</si>
  <si>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</si>
  <si>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</si>
  <si>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</si>
  <si>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</si>
  <si>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</si>
  <si>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</si>
  <si>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</si>
  <si>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</si>
  <si>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</si>
  <si>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</si>
  <si>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</si>
  <si>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</si>
  <si>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</si>
  <si>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</si>
  <si>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</si>
  <si>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</si>
  <si>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</si>
  <si>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</si>
  <si>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</si>
  <si>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</si>
  <si>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</si>
  <si>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</si>
  <si>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</si>
  <si>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</si>
  <si>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</si>
  <si>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</si>
  <si>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</si>
  <si>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</si>
  <si>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</si>
  <si>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</si>
  <si>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</si>
  <si>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</si>
  <si>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</si>
  <si>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</si>
  <si>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</si>
  <si>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</si>
  <si>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</si>
  <si>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</si>
  <si>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</si>
  <si>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</si>
  <si>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</si>
  <si>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</si>
  <si>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</si>
  <si>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</si>
  <si>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</si>
  <si>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</si>
  <si>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</si>
  <si>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</si>
  <si>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</si>
  <si>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</si>
  <si>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</si>
  <si>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</si>
  <si>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</si>
  <si>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</si>
  <si>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</si>
  <si>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</si>
  <si>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</si>
  <si>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</si>
  <si>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</si>
  <si>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</si>
  <si>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</si>
  <si>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</si>
  <si>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</si>
  <si>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</si>
  <si>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</si>
  <si>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</si>
  <si>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</si>
  <si>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</si>
  <si>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</si>
  <si>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</si>
  <si>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</si>
  <si>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</si>
  <si>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</si>
  <si>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</si>
  <si>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</si>
  <si>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</si>
  <si>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</si>
  <si>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</si>
  <si>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</si>
  <si>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</si>
  <si>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</si>
  <si>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</si>
  <si>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</si>
  <si>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</si>
  <si>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</si>
  <si>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</si>
  <si>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</si>
  <si>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</si>
  <si>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</si>
  <si>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</si>
  <si>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</si>
  <si>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</si>
  <si>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</si>
  <si>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</si>
  <si>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</si>
  <si>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</si>
  <si>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</si>
  <si>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</si>
  <si>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</si>
  <si>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</si>
  <si>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</si>
  <si>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</si>
  <si>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</si>
  <si>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</si>
  <si>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</si>
  <si>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</si>
  <si>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</si>
  <si>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</si>
  <si>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</si>
  <si>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</si>
  <si>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</si>
  <si>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</si>
  <si>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</si>
  <si>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</si>
  <si>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</si>
  <si>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</si>
  <si>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</si>
  <si>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</si>
  <si>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</si>
  <si>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</si>
  <si>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</si>
  <si>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</si>
  <si>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</si>
  <si>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</si>
  <si>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</si>
  <si>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</si>
  <si>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</si>
  <si>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</si>
  <si>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</si>
  <si>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</si>
  <si>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</si>
  <si>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</si>
  <si>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</si>
  <si>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</si>
  <si>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</si>
  <si>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</si>
  <si>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</si>
  <si>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</si>
  <si>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</si>
  <si>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</si>
  <si>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</si>
  <si>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</si>
  <si>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</si>
  <si>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</si>
  <si>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</si>
  <si>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</si>
  <si>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</si>
  <si>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</si>
  <si>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</si>
  <si>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</si>
  <si>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</si>
  <si>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</si>
  <si>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</si>
  <si>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</si>
  <si>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</si>
  <si>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</si>
  <si>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</si>
  <si>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</si>
  <si>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</si>
  <si>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</si>
  <si>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</si>
  <si>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</si>
  <si>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</si>
  <si>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</si>
  <si>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</si>
  <si>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</si>
  <si>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</si>
  <si>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</si>
  <si>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</si>
  <si>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</si>
  <si>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</si>
  <si>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</si>
  <si>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</si>
  <si>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</si>
  <si>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</si>
  <si>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</si>
  <si>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</si>
  <si>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</si>
  <si>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</si>
  <si>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</si>
  <si>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</si>
  <si>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</si>
  <si>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</si>
  <si>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</si>
  <si>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</si>
  <si>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</si>
  <si>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</si>
  <si>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</si>
  <si>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</si>
  <si>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</si>
  <si>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</si>
  <si>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</si>
  <si>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</si>
  <si>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</si>
  <si>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</si>
  <si>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</si>
  <si>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</si>
  <si>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</si>
  <si>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</si>
  <si>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</si>
  <si>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</si>
  <si>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</si>
  <si>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</si>
  <si>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</si>
  <si>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</si>
  <si>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</si>
  <si>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</si>
  <si>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</si>
  <si>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</si>
  <si>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</si>
  <si>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</si>
  <si>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</si>
  <si>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</si>
  <si>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</si>
  <si>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</si>
  <si>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</si>
  <si>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</si>
  <si>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</si>
  <si>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</si>
  <si>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</si>
  <si>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</si>
  <si>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</si>
  <si>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</si>
  <si>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</si>
  <si>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</si>
  <si>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</si>
  <si>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</si>
  <si>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</si>
  <si>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</si>
  <si>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</si>
  <si>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</si>
  <si>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</si>
  <si>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</si>
  <si>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</si>
  <si>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</si>
  <si>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</si>
  <si>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</si>
  <si>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</si>
  <si>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</si>
  <si>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</si>
  <si>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</si>
  <si>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</si>
  <si>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</si>
  <si>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</si>
  <si>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</si>
  <si>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</si>
  <si>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</si>
  <si>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</si>
  <si>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</si>
  <si>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</si>
  <si>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</si>
  <si>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</si>
  <si>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</si>
  <si>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</si>
  <si>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</si>
  <si>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</si>
  <si>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</si>
  <si>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</si>
  <si>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</si>
  <si>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</si>
  <si>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</si>
  <si>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</si>
  <si>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</si>
  <si>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</si>
  <si>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</si>
  <si>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</si>
  <si>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</si>
  <si>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</si>
  <si>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</si>
  <si>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</si>
  <si>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</si>
  <si>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</si>
  <si>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</si>
  <si>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</si>
  <si>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</si>
  <si>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</si>
  <si>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</si>
  <si>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</si>
  <si>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</si>
  <si>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</si>
  <si>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</si>
  <si>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</si>
  <si>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</si>
  <si>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</si>
  <si>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</si>
  <si>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</si>
  <si>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</si>
  <si>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</si>
  <si>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</si>
  <si>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</si>
  <si>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</si>
  <si>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</si>
  <si>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</si>
  <si>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</si>
  <si>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</si>
  <si>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</si>
  <si>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</si>
  <si>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</si>
  <si>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</si>
  <si>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</si>
  <si>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</si>
  <si>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</si>
  <si>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</si>
  <si>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</si>
  <si>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</si>
  <si>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</si>
  <si>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</si>
  <si>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</si>
  <si>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</si>
  <si>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</si>
  <si>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</si>
  <si>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</si>
  <si>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</si>
  <si>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</si>
  <si>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</si>
  <si>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</si>
  <si>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</si>
  <si>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</si>
  <si>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</si>
  <si>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</si>
  <si>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</si>
  <si>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</si>
  <si>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</si>
  <si>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</si>
  <si>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</si>
  <si>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</si>
  <si>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</si>
  <si>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</si>
  <si>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</si>
  <si>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</si>
  <si>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</si>
  <si>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</si>
  <si>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</si>
  <si>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</si>
  <si>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</si>
  <si>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</si>
  <si>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</si>
  <si>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</si>
  <si>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</si>
  <si>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</si>
  <si>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</si>
  <si>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</si>
  <si>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</si>
  <si>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</si>
  <si>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</si>
  <si>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</si>
  <si>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</si>
  <si>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</si>
  <si>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</si>
  <si>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</si>
  <si>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</si>
  <si>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</si>
  <si>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</si>
  <si>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</si>
  <si>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</si>
  <si>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</si>
  <si>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</si>
  <si>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</si>
  <si>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</si>
  <si>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</si>
  <si>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</si>
  <si>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</si>
  <si>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</si>
  <si>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</si>
  <si>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</si>
  <si>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</si>
  <si>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</si>
  <si>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</si>
  <si>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</si>
  <si>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</si>
  <si>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</si>
  <si>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</si>
  <si>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</si>
  <si>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</si>
  <si>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</si>
  <si>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</si>
  <si>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</si>
  <si>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</si>
  <si>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</si>
  <si>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</si>
  <si>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</si>
  <si>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</si>
  <si>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</si>
  <si>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</si>
  <si>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</si>
  <si>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</si>
  <si>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</si>
  <si>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</si>
  <si>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</si>
  <si>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</si>
  <si>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</si>
  <si>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</si>
  <si>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</si>
  <si>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</si>
  <si>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</si>
  <si>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</si>
  <si>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</si>
  <si>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</si>
  <si>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</si>
  <si>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</si>
  <si>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</si>
  <si>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</si>
  <si>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</si>
  <si>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</si>
  <si>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</si>
  <si>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</si>
  <si>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</si>
  <si>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</si>
  <si>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</si>
  <si>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</si>
  <si>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</si>
  <si>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</si>
  <si>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</si>
  <si>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</si>
  <si>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</si>
  <si>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</si>
  <si>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</si>
  <si>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</si>
  <si>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</si>
  <si>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</si>
  <si>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</si>
  <si>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</si>
  <si>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</si>
  <si>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</si>
  <si>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</si>
  <si>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</si>
  <si>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</si>
  <si>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</si>
  <si>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</si>
  <si>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</si>
  <si>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</si>
  <si>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</si>
  <si>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</si>
  <si>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</si>
  <si>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</si>
  <si>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</si>
  <si>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</si>
  <si>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</si>
  <si>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</si>
  <si>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</si>
  <si>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</si>
  <si>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</si>
  <si>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</si>
  <si>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</si>
  <si>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</si>
  <si>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</si>
  <si>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</si>
  <si>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</si>
  <si>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</si>
  <si>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</si>
  <si>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</si>
  <si>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</si>
  <si>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</si>
  <si>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</si>
  <si>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</si>
  <si>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</si>
  <si>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</si>
  <si>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</si>
  <si>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</si>
  <si>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</si>
  <si>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</si>
  <si>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</si>
  <si>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</si>
  <si>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</si>
  <si>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</si>
  <si>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</si>
  <si>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</si>
  <si>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</si>
  <si>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</si>
  <si>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</si>
  <si>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</si>
  <si>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</si>
  <si>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</si>
  <si>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</si>
  <si>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</si>
  <si>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</si>
  <si>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</si>
  <si>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</si>
  <si>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</si>
  <si>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</si>
  <si>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</si>
  <si>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</si>
  <si>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</si>
  <si>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</si>
  <si>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</si>
  <si>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</si>
  <si>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</si>
  <si>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</si>
  <si>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</si>
  <si>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</si>
  <si>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</si>
  <si>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</si>
  <si>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</si>
  <si>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</si>
  <si>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</si>
  <si>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</si>
  <si>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</si>
  <si>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</si>
  <si>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</si>
  <si>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</si>
  <si>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</si>
  <si>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</si>
  <si>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</si>
  <si>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</si>
  <si>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</si>
  <si>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</si>
  <si>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</si>
  <si>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</si>
  <si>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</si>
  <si>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</si>
  <si>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</si>
  <si>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</si>
  <si>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</si>
  <si>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</si>
  <si>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</si>
  <si>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</si>
  <si>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</si>
  <si>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</si>
  <si>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</si>
  <si>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</si>
  <si>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</si>
  <si>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</si>
  <si>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</si>
  <si>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</si>
  <si>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</si>
  <si>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</si>
  <si>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</si>
  <si>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</si>
  <si>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</si>
  <si>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</si>
  <si>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</si>
  <si>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</si>
  <si>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</si>
  <si>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</si>
  <si>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</si>
  <si>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</si>
  <si>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</si>
  <si>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</si>
  <si>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</si>
  <si>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</si>
  <si>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</si>
  <si>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</si>
  <si>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</si>
  <si>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</si>
  <si>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</si>
  <si>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</si>
  <si>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</si>
  <si>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</si>
  <si>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</si>
  <si>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</si>
  <si>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</si>
  <si>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</si>
  <si>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</si>
  <si>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</si>
  <si>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</si>
  <si>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</si>
  <si>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</si>
  <si>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</si>
  <si>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</si>
  <si>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</si>
  <si>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</si>
  <si>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</si>
  <si>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</si>
  <si>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</si>
  <si>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</si>
  <si>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</si>
  <si>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</si>
  <si>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</si>
  <si>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</si>
  <si>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</si>
  <si>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</si>
  <si>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</si>
  <si>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</si>
  <si>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</si>
  <si>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</si>
  <si>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</si>
  <si>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</si>
  <si>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</si>
  <si>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</si>
  <si>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</si>
  <si>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</si>
  <si>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</si>
  <si>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</si>
  <si>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</si>
  <si>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</si>
  <si>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</si>
  <si>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</si>
  <si>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</si>
  <si>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</si>
  <si>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</si>
  <si>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</si>
  <si>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</si>
  <si>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</si>
  <si>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</si>
  <si>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</si>
  <si>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</si>
  <si>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</si>
  <si>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</si>
  <si>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</si>
  <si>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</si>
  <si>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</si>
  <si>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</si>
  <si>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</si>
  <si>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</si>
  <si>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</si>
  <si>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</si>
  <si>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</si>
  <si>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</si>
  <si>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</si>
  <si>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</si>
  <si>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</si>
  <si>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</si>
  <si>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</si>
  <si>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</si>
  <si>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</si>
  <si>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</si>
  <si>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</si>
  <si>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</si>
  <si>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</si>
  <si>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</si>
  <si>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</si>
  <si>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</si>
  <si>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</si>
  <si>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</si>
  <si>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</si>
  <si>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</si>
  <si>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</si>
  <si>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</si>
  <si>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</si>
  <si>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</si>
  <si>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</si>
  <si>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</si>
  <si>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</si>
  <si>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</si>
  <si>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</si>
  <si>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</si>
  <si>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</si>
  <si>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</si>
  <si>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</si>
  <si>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</si>
  <si>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</si>
  <si>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</si>
  <si>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</si>
  <si>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</si>
  <si>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</si>
  <si>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</si>
  <si>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</si>
  <si>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</si>
  <si>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</si>
  <si>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</si>
  <si>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</si>
  <si>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</si>
  <si>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</si>
  <si>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</si>
  <si>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</si>
  <si>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</si>
  <si>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</si>
  <si>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</si>
  <si>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</si>
  <si>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</si>
  <si>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</si>
  <si>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</si>
  <si>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</si>
  <si>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</si>
  <si>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</si>
  <si>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</si>
  <si>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</si>
  <si>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</si>
  <si>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</si>
  <si>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</si>
  <si>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</si>
  <si>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</si>
  <si>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</si>
  <si>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</si>
  <si>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</si>
  <si>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</si>
  <si>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</si>
  <si>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</si>
  <si>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</si>
  <si>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</si>
  <si>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</si>
  <si>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</si>
  <si>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</si>
  <si>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</si>
  <si>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</si>
  <si>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</si>
  <si>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</si>
  <si>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</si>
  <si>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</si>
  <si>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</si>
  <si>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</si>
  <si>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</si>
  <si>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</si>
  <si>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</si>
  <si>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</si>
  <si>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</si>
  <si>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</si>
  <si>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</si>
  <si>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</si>
  <si>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</si>
  <si>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</si>
  <si>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</si>
  <si>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</si>
  <si>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</si>
  <si>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</si>
  <si>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</si>
  <si>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</si>
  <si>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</si>
  <si>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</si>
  <si>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</si>
  <si>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</si>
  <si>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</si>
  <si>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</si>
  <si>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</si>
  <si>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</si>
  <si>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</si>
  <si>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</si>
  <si>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</si>
  <si>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</si>
  <si>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</si>
  <si>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</si>
  <si>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</si>
  <si>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</si>
  <si>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</si>
  <si>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</si>
  <si>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</si>
  <si>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</si>
  <si>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</si>
  <si>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</si>
  <si>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</si>
  <si>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</si>
  <si>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</si>
  <si>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</si>
  <si>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</si>
  <si>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</si>
  <si>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</si>
  <si>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</si>
  <si>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</si>
  <si>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</si>
  <si>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</si>
  <si>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</si>
  <si>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</si>
  <si>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</si>
  <si>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</si>
  <si>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</si>
  <si>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</si>
  <si>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</si>
  <si>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</si>
  <si>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</si>
  <si>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</si>
  <si>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</si>
  <si>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</si>
  <si>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</si>
  <si>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</si>
  <si>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</si>
  <si>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</si>
  <si>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</si>
  <si>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</si>
  <si>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</si>
  <si>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</si>
  <si>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</si>
  <si>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</si>
  <si>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</si>
  <si>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</si>
  <si>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</si>
  <si>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</si>
  <si>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</si>
  <si>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</si>
  <si>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</si>
  <si>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</si>
  <si>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</si>
  <si>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</si>
  <si>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</si>
  <si>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</si>
  <si>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</si>
  <si>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</si>
  <si>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</si>
  <si>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</si>
  <si>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</si>
  <si>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</si>
  <si>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</si>
  <si>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</si>
  <si>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</si>
  <si>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</si>
  <si>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</si>
  <si>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</si>
  <si>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</si>
  <si>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</si>
  <si>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</si>
  <si>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</si>
  <si>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</si>
  <si>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</si>
  <si>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</si>
  <si>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</si>
  <si>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</si>
  <si>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</si>
  <si>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</si>
  <si>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</si>
  <si>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</si>
  <si>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</si>
  <si>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</si>
  <si>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</si>
  <si>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</si>
  <si>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</si>
  <si>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</si>
  <si>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</si>
  <si>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</si>
  <si>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</si>
  <si>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</si>
  <si>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</si>
  <si>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</si>
  <si>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</si>
  <si>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</si>
  <si>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</si>
  <si>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</si>
  <si>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</si>
  <si>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</si>
  <si>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</si>
  <si>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</si>
  <si>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</si>
  <si>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</si>
  <si>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</si>
  <si>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</si>
  <si>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</si>
  <si>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</si>
  <si>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</si>
  <si>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</si>
  <si>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</si>
  <si>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</si>
  <si>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</si>
  <si>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</si>
  <si>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</si>
  <si>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</si>
  <si>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</si>
  <si>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</si>
  <si>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</si>
  <si>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</si>
  <si>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</si>
  <si>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</si>
  <si>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</si>
  <si>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</si>
  <si>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</si>
  <si>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</si>
  <si>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</si>
  <si>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</si>
  <si>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</si>
  <si>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</si>
  <si>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</si>
  <si>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</si>
  <si>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</si>
  <si>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</si>
  <si>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</si>
  <si>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</si>
  <si>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</si>
  <si>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</si>
  <si>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</si>
  <si>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</si>
  <si>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</si>
  <si>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</si>
  <si>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</si>
  <si>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</si>
  <si>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</si>
  <si>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</si>
  <si>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</si>
  <si>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</si>
  <si>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</si>
  <si>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</si>
  <si>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</si>
  <si>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</si>
  <si>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</si>
  <si>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</si>
  <si>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</si>
  <si>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</si>
  <si>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</si>
  <si>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</si>
  <si>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</si>
  <si>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</si>
  <si>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</si>
  <si>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</si>
  <si>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</si>
  <si>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</si>
  <si>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</si>
  <si>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</si>
  <si>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</si>
  <si>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</si>
  <si>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</si>
  <si>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</si>
  <si>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</si>
  <si>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</si>
  <si>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</si>
  <si>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</si>
  <si>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</si>
  <si>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</si>
  <si>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</si>
  <si>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</si>
  <si>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</si>
  <si>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</si>
  <si>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</si>
  <si>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</si>
  <si>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</si>
  <si>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</si>
  <si>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</si>
  <si>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</si>
  <si>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</si>
  <si>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</si>
  <si>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</si>
  <si>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</si>
  <si>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</si>
  <si>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</si>
  <si>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</si>
  <si>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</si>
  <si>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</si>
  <si>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</si>
  <si>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</si>
  <si>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</si>
  <si>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</si>
  <si>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</si>
  <si>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</si>
  <si>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</si>
  <si>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</si>
  <si>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</si>
  <si>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</si>
  <si>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</si>
  <si>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</si>
  <si>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</si>
  <si>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</si>
  <si>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</si>
  <si>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</si>
  <si>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</si>
  <si>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</si>
  <si>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</si>
  <si>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</si>
  <si>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</si>
  <si>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</si>
  <si>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</si>
  <si>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</si>
  <si>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</si>
  <si>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</si>
  <si>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</si>
  <si>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</si>
  <si>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</si>
  <si>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</si>
  <si>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</si>
  <si>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</si>
  <si>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</si>
  <si>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</si>
  <si>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</si>
  <si>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</si>
  <si>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</si>
  <si>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</si>
  <si>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</si>
  <si>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</si>
  <si>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</si>
  <si>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</si>
  <si>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</si>
  <si>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</si>
  <si>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</si>
  <si>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</si>
  <si>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</si>
  <si>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</si>
  <si>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</si>
  <si>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</si>
  <si>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</si>
  <si>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</si>
  <si>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</si>
  <si>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</si>
  <si>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</si>
  <si>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</si>
  <si>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</si>
  <si>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</si>
  <si>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</si>
  <si>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</si>
  <si>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</si>
  <si>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</si>
  <si>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</si>
  <si>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</si>
  <si>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</si>
  <si>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</si>
  <si>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</si>
  <si>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</si>
  <si>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</si>
  <si>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</si>
  <si>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</si>
  <si>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</si>
  <si>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</si>
  <si>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</si>
  <si>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</si>
  <si>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</si>
  <si>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</si>
  <si>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</si>
  <si>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</si>
  <si>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</si>
  <si>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</si>
  <si>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</si>
  <si>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</si>
  <si>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</si>
  <si>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</si>
  <si>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</si>
  <si>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</si>
  <si>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</si>
  <si>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</si>
  <si>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</si>
  <si>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</si>
  <si>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</si>
  <si>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</si>
  <si>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</si>
  <si>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</si>
  <si>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</si>
  <si>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</si>
  <si>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</si>
  <si>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</si>
  <si>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</si>
  <si>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</si>
  <si>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</si>
  <si>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</si>
  <si>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</si>
  <si>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</si>
  <si>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</si>
  <si>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</si>
  <si>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</si>
  <si>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</si>
  <si>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</si>
  <si>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</si>
  <si>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</si>
  <si>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</si>
  <si>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</si>
  <si>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</si>
  <si>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</si>
  <si>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</si>
  <si>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</si>
  <si>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</si>
  <si>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</si>
  <si>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</si>
  <si>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</si>
  <si>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</si>
  <si>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</si>
  <si>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</si>
  <si>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</si>
  <si>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</si>
  <si>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</si>
  <si>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</si>
  <si>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</si>
  <si>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</si>
  <si>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</si>
  <si>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</si>
  <si>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</si>
  <si>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</si>
  <si>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</si>
  <si>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</si>
  <si>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</si>
  <si>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</si>
  <si>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</si>
  <si>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</si>
  <si>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</si>
  <si>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</si>
  <si>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</si>
  <si>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</si>
  <si>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</si>
  <si>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</si>
  <si>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</si>
  <si>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</si>
  <si>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</si>
  <si>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</si>
  <si>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</si>
  <si>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</si>
  <si>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</si>
  <si>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</si>
  <si>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</si>
  <si>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</si>
  <si>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</si>
  <si>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</si>
  <si>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</si>
  <si>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</si>
  <si>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</si>
  <si>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</si>
  <si>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</si>
  <si>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</si>
  <si>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</si>
  <si>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</si>
  <si>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</si>
  <si>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</si>
  <si>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</si>
  <si>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</si>
  <si>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</si>
  <si>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</si>
  <si>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</si>
  <si>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</si>
  <si>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</si>
  <si>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</si>
  <si>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</si>
  <si>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</si>
  <si>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</si>
  <si>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</si>
  <si>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</si>
  <si>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</si>
  <si>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</si>
  <si>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</si>
  <si>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</si>
  <si>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</si>
  <si>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</si>
  <si>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</si>
  <si>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</si>
  <si>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</si>
  <si>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</si>
  <si>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</si>
  <si>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</si>
  <si>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</si>
  <si>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</si>
  <si>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</si>
  <si>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</si>
  <si>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</si>
  <si>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</si>
  <si>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</si>
  <si>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</si>
  <si>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</si>
  <si>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</si>
  <si>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</si>
  <si>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</si>
  <si>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</si>
  <si>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</si>
  <si>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</si>
  <si>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</si>
  <si>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</si>
  <si>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</si>
  <si>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</si>
  <si>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</si>
  <si>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</si>
  <si>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</si>
  <si>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</si>
  <si>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</si>
  <si>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</si>
  <si>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</si>
  <si>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</si>
  <si>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</si>
  <si>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</si>
  <si>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</si>
  <si>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</si>
  <si>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</si>
  <si>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</si>
  <si>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</si>
  <si>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</si>
  <si>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</si>
  <si>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</si>
  <si>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</si>
  <si>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</si>
  <si>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</si>
  <si>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</si>
  <si>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</si>
  <si>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</si>
  <si>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</si>
  <si>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</si>
  <si>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</si>
  <si>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</si>
  <si>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</si>
  <si>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</si>
  <si>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</si>
  <si>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</si>
  <si>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</si>
  <si>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</si>
  <si>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</si>
  <si>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</si>
  <si>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</si>
  <si>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</si>
  <si>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</si>
  <si>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</si>
  <si>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</si>
  <si>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</si>
  <si>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</si>
  <si>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</si>
  <si>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</si>
  <si>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</si>
  <si>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</si>
  <si>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</si>
  <si>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</si>
  <si>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</si>
  <si>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</si>
  <si>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</si>
  <si>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</si>
  <si>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</si>
  <si>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</si>
  <si>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</si>
  <si>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</si>
  <si>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</si>
  <si>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</si>
  <si>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</si>
  <si>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</si>
  <si>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</si>
  <si>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</si>
  <si>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</si>
  <si>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</si>
  <si>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</si>
  <si>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</si>
  <si>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</si>
  <si>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</si>
  <si>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</si>
  <si>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</si>
  <si>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</si>
  <si>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</si>
  <si>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</si>
  <si>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</si>
  <si>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</si>
  <si>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</si>
  <si>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</si>
  <si>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</si>
  <si>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</si>
  <si>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</si>
  <si>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</si>
  <si>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</si>
  <si>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</si>
  <si>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</si>
  <si>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</si>
  <si>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</si>
  <si>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</si>
  <si>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</si>
  <si>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</si>
  <si>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</si>
  <si>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</si>
  <si>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</si>
  <si>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</si>
  <si>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</si>
  <si>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</si>
  <si>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</si>
  <si>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</si>
  <si>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</si>
  <si>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</si>
  <si>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</si>
  <si>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</si>
  <si>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</si>
  <si>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</si>
  <si>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</si>
  <si>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</si>
  <si>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</si>
  <si>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</si>
  <si>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</si>
  <si>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</si>
  <si>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</si>
  <si>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</si>
  <si>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</si>
  <si>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</si>
  <si>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</si>
  <si>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</si>
  <si>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</si>
  <si>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</si>
  <si>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</si>
  <si>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</si>
  <si>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</si>
  <si>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</si>
  <si>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</si>
  <si>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</si>
  <si>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</si>
  <si>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</si>
  <si>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</si>
  <si>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</si>
  <si>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</si>
  <si>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</si>
  <si>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</si>
  <si>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</si>
  <si>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</si>
  <si>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</si>
  <si>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</si>
  <si>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</si>
  <si>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</si>
  <si>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</si>
  <si>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</si>
  <si>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</si>
  <si>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</si>
  <si>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</si>
  <si>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</si>
  <si>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</si>
  <si>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</si>
  <si>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</si>
  <si>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</si>
  <si>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</si>
  <si>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</si>
  <si>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</si>
  <si>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</si>
  <si>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</si>
  <si>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</si>
  <si>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</si>
  <si>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</si>
  <si>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</si>
  <si>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</si>
  <si>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</si>
  <si>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</si>
  <si>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</si>
  <si>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</si>
  <si>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</si>
  <si>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</si>
  <si>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</si>
  <si>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</si>
  <si>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</si>
  <si>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</si>
  <si>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</si>
  <si>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</si>
  <si>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</si>
  <si>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</si>
  <si>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</si>
  <si>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</si>
  <si>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</si>
  <si>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</si>
  <si>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</si>
  <si>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</si>
  <si>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</si>
  <si>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</si>
  <si>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</si>
  <si>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</si>
  <si>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</si>
  <si>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</si>
  <si>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</si>
  <si>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</si>
  <si>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</si>
  <si>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</si>
  <si>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</si>
  <si>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</si>
  <si>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</si>
  <si>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</si>
  <si>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</si>
  <si>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</si>
  <si>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</si>
  <si>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</si>
  <si>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</si>
  <si>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</si>
  <si>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</si>
  <si>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</si>
  <si>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</si>
  <si>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</si>
  <si>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</si>
  <si>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</si>
  <si>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</si>
  <si>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</si>
  <si>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</si>
  <si>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</si>
  <si>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</si>
  <si>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</si>
  <si>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</si>
  <si>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</si>
  <si>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</si>
  <si>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</si>
  <si>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</si>
  <si>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</si>
  <si>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</si>
  <si>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</si>
  <si>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</si>
  <si>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</si>
  <si>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</si>
  <si>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</si>
  <si>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</si>
  <si>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</si>
  <si>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</si>
  <si>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</si>
  <si>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</si>
  <si>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</si>
  <si>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</si>
  <si>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</si>
  <si>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</si>
  <si>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</si>
  <si>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</si>
  <si>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</si>
  <si>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</si>
  <si>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</si>
  <si>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</si>
  <si>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</si>
  <si>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</si>
  <si>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</si>
  <si>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</si>
  <si>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</si>
  <si>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</si>
  <si>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</si>
  <si>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</si>
  <si>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</si>
  <si>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</si>
  <si>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</si>
  <si>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</si>
  <si>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</si>
  <si>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</si>
  <si>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</si>
  <si>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</si>
  <si>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</si>
  <si>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</si>
  <si>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</si>
  <si>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</si>
  <si>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</si>
  <si>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</si>
  <si>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</si>
  <si>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</si>
  <si>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</si>
  <si>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</si>
  <si>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</si>
  <si>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</si>
  <si>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</si>
  <si>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</si>
  <si>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</si>
  <si>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</si>
  <si>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</si>
  <si>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</si>
  <si>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</si>
  <si>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</si>
  <si>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</si>
  <si>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</si>
  <si>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</si>
  <si>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</si>
  <si>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</si>
  <si>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</si>
  <si>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</si>
  <si>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</si>
  <si>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</si>
  <si>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</si>
  <si>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</si>
  <si>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</si>
  <si>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</si>
  <si>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</si>
  <si>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</si>
  <si>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</si>
  <si>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</si>
  <si>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</si>
  <si>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</si>
  <si>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</si>
  <si>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</si>
  <si>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</si>
  <si>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</si>
  <si>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</si>
  <si>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</si>
  <si>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</si>
  <si>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</si>
  <si>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</si>
  <si>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</si>
  <si>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</si>
  <si>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</si>
  <si>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</si>
  <si>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</si>
  <si>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</si>
  <si>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</si>
  <si>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</si>
  <si>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</si>
  <si>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</si>
  <si>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</si>
  <si>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</si>
  <si>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</si>
  <si>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</si>
  <si>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</si>
  <si>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</si>
  <si>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</si>
  <si>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</si>
  <si>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</si>
  <si>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</si>
  <si>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</si>
  <si>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</si>
  <si>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</si>
  <si>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</si>
  <si>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</si>
  <si>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</si>
  <si>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</si>
  <si>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</si>
  <si>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</si>
  <si>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</si>
  <si>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</si>
  <si>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</si>
  <si>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</si>
  <si>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</si>
  <si>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</si>
  <si>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</si>
  <si>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</si>
  <si>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</si>
  <si>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</si>
  <si>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</si>
  <si>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</si>
  <si>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</si>
  <si>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</si>
  <si>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</si>
  <si>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</si>
  <si>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</si>
  <si>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</si>
  <si>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</si>
  <si>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</si>
  <si>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</si>
  <si>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</si>
  <si>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</si>
  <si>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</si>
  <si>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</si>
  <si>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</si>
  <si>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</si>
  <si>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</si>
  <si>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</si>
  <si>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</si>
  <si>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</si>
  <si>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</si>
  <si>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</si>
  <si>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</si>
  <si>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</si>
  <si>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</si>
  <si>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</si>
  <si>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</si>
  <si>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</si>
  <si>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</si>
  <si>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</si>
  <si>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</si>
  <si>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</si>
  <si>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</si>
  <si>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</si>
  <si>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</si>
  <si>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</si>
  <si>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</si>
  <si>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</si>
  <si>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</si>
  <si>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</si>
  <si>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</si>
  <si>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</si>
  <si>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</si>
  <si>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</si>
  <si>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</si>
  <si>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</si>
  <si>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</si>
  <si>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</si>
  <si>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</si>
  <si>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</si>
  <si>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</si>
  <si>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</si>
  <si>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</si>
  <si>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</si>
  <si>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</si>
  <si>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</si>
  <si>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</si>
  <si>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</si>
  <si>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</si>
  <si>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</si>
  <si>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</si>
  <si>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</si>
  <si>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</si>
  <si>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</si>
  <si>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</si>
  <si>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</si>
  <si>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</si>
  <si>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</si>
  <si>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</si>
  <si>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</si>
  <si>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</si>
  <si>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</si>
  <si>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</si>
  <si>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</si>
  <si>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</si>
  <si>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</si>
  <si>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</si>
  <si>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</si>
  <si>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</si>
  <si>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</si>
  <si>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</si>
  <si>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</si>
  <si>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</si>
  <si>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</si>
  <si>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</si>
  <si>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</si>
  <si>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</si>
  <si>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</si>
  <si>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</si>
  <si>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</si>
  <si>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</si>
  <si>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</si>
  <si>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</si>
  <si>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</si>
  <si>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</si>
  <si>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</si>
  <si>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</si>
  <si>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</si>
  <si>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</si>
  <si>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</si>
  <si>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</si>
  <si>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</si>
  <si>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</si>
  <si>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</si>
  <si>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</si>
  <si>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</si>
  <si>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</si>
  <si>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</si>
  <si>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</si>
  <si>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</si>
  <si>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</si>
  <si>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</si>
  <si>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</si>
  <si>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</si>
  <si>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</si>
  <si>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</si>
  <si>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</si>
  <si>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</si>
  <si>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</si>
  <si>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</si>
  <si>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</si>
  <si>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</si>
  <si>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</si>
  <si>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</si>
  <si>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</si>
  <si>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</si>
  <si>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</si>
  <si>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</si>
  <si>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</si>
  <si>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</si>
  <si>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</si>
  <si>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</si>
  <si>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</si>
  <si>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</si>
  <si>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</si>
  <si>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</si>
  <si>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</si>
  <si>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</si>
  <si>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</si>
  <si>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</si>
  <si>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</si>
  <si>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</si>
  <si>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</si>
  <si>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</si>
  <si>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</si>
  <si>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</si>
  <si>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</si>
  <si>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</si>
  <si>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</si>
  <si>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</si>
  <si>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</si>
  <si>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</si>
  <si>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</si>
  <si>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</si>
  <si>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</si>
  <si>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</si>
  <si>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</si>
  <si>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</si>
  <si>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</si>
  <si>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</si>
  <si>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</si>
  <si>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</si>
  <si>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</si>
  <si>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</si>
  <si>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</si>
  <si>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</si>
  <si>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</si>
  <si>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</si>
  <si>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</si>
  <si>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</si>
  <si>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</si>
  <si>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</si>
  <si>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</si>
  <si>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</si>
  <si>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</si>
  <si>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</si>
  <si>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</si>
  <si>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</si>
  <si>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</si>
  <si>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</si>
  <si>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</si>
  <si>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</si>
  <si>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</si>
  <si>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</si>
  <si>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</si>
  <si>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</si>
  <si>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</si>
  <si>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</si>
  <si>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</si>
  <si>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</si>
  <si>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</si>
  <si>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</si>
  <si>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</si>
  <si>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</si>
  <si>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</si>
  <si>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</si>
  <si>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</si>
  <si>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</si>
  <si>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</si>
  <si>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</si>
  <si>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</si>
  <si>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</si>
  <si>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</si>
  <si>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</si>
  <si>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</si>
  <si>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</si>
  <si>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</si>
  <si>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</si>
  <si>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</si>
  <si>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</si>
  <si>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</si>
  <si>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</si>
  <si>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</si>
  <si>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</si>
  <si>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</si>
  <si>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</si>
  <si>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</si>
  <si>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</si>
  <si>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</si>
  <si>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</si>
  <si>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</si>
  <si>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</si>
  <si>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</si>
  <si>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</si>
  <si>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</si>
  <si>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</si>
  <si>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</si>
  <si>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</si>
  <si>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</si>
  <si>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</si>
  <si>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</si>
  <si>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</si>
  <si>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</si>
  <si>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</si>
  <si>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</si>
  <si>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</si>
  <si>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</si>
  <si>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</si>
  <si>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</si>
  <si>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</si>
  <si>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</si>
  <si>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</si>
  <si>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</si>
  <si>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</si>
  <si>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</si>
  <si>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</si>
  <si>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</si>
  <si>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</si>
  <si>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</si>
  <si>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</si>
  <si>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</si>
  <si>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</si>
  <si>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</si>
  <si>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</si>
  <si>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</si>
  <si>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</si>
  <si>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</si>
  <si>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</si>
  <si>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</si>
  <si>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</si>
  <si>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</si>
  <si>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</si>
  <si>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</si>
  <si>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</si>
  <si>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</si>
  <si>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</si>
  <si>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</si>
  <si>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</si>
  <si>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</si>
  <si>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</si>
  <si>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</si>
  <si>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</si>
  <si>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</si>
  <si>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</si>
  <si>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</si>
  <si>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</si>
  <si>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</si>
  <si>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</si>
  <si>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</si>
  <si>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</si>
  <si>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</si>
  <si>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</si>
  <si>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</si>
  <si>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</si>
  <si>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</si>
  <si>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</si>
  <si>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</si>
  <si>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</si>
  <si>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</si>
  <si>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</si>
  <si>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</si>
  <si>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</si>
  <si>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</si>
  <si>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</si>
  <si>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</si>
  <si>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</si>
  <si>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</si>
  <si>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</si>
  <si>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</si>
  <si>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</si>
  <si>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</si>
  <si>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</si>
  <si>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</si>
  <si>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</si>
  <si>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</si>
  <si>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</si>
  <si>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</si>
  <si>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</si>
  <si>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</si>
  <si>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</si>
  <si>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</si>
  <si>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</si>
  <si>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</si>
  <si>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</si>
  <si>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</si>
  <si>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</si>
  <si>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</si>
  <si>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</si>
  <si>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</si>
  <si>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</si>
  <si>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</si>
  <si>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</si>
  <si>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</si>
  <si>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</si>
  <si>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</si>
  <si>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</si>
  <si>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</si>
  <si>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</si>
  <si>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</si>
  <si>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</si>
  <si>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</si>
  <si>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</si>
  <si>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</si>
  <si>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</si>
  <si>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</si>
  <si>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</si>
  <si>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</si>
  <si>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</si>
  <si>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</si>
  <si>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</si>
  <si>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</si>
  <si>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</si>
  <si>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</si>
  <si>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</si>
  <si>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</si>
  <si>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</si>
  <si>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</si>
  <si>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</si>
  <si>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</si>
  <si>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</si>
  <si>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</si>
  <si>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</si>
  <si>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</si>
  <si>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</si>
  <si>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</si>
  <si>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</si>
  <si>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</si>
  <si>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</si>
  <si>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</si>
  <si>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</si>
  <si>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</si>
  <si>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</si>
  <si>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</si>
  <si>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</si>
  <si>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</si>
  <si>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</si>
  <si>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</si>
  <si>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</si>
  <si>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</si>
  <si>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</si>
  <si>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</si>
  <si>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</si>
  <si>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</si>
  <si>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</si>
  <si>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</si>
  <si>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</si>
  <si>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</si>
  <si>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</si>
  <si>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</si>
  <si>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</si>
  <si>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</si>
  <si>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</si>
  <si>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</si>
  <si>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</si>
  <si>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</si>
  <si>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</si>
  <si>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</si>
  <si>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</si>
  <si>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</si>
  <si>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</si>
  <si>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</si>
  <si>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</si>
  <si>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</si>
  <si>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</si>
  <si>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</si>
  <si>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</si>
  <si>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</si>
  <si>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</si>
  <si>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</si>
  <si>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</si>
  <si>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</si>
  <si>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</si>
  <si>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</si>
  <si>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</si>
  <si>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</si>
  <si>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</si>
  <si>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</si>
  <si>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</si>
  <si>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</si>
  <si>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</si>
  <si>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</si>
  <si>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</si>
  <si>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</si>
  <si>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</si>
  <si>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</si>
  <si>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</si>
  <si>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</si>
  <si>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</si>
  <si>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</si>
  <si>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</si>
  <si>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</si>
  <si>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</si>
  <si>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</si>
  <si>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</si>
  <si>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</si>
  <si>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</si>
  <si>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</si>
  <si>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</si>
  <si>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</si>
  <si>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</si>
  <si>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</si>
  <si>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</si>
  <si>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</si>
  <si>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</si>
  <si>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</si>
  <si>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</si>
  <si>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</si>
  <si>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</si>
  <si>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</si>
  <si>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</si>
  <si>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</si>
  <si>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</si>
  <si>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</si>
  <si>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</si>
  <si>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</si>
  <si>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</si>
  <si>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</si>
  <si>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</si>
  <si>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</si>
  <si>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</si>
  <si>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</si>
  <si>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</si>
  <si>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</si>
  <si>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</si>
  <si>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</si>
  <si>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</si>
  <si>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</si>
  <si>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</si>
  <si>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</si>
  <si>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</si>
  <si>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</si>
  <si>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</si>
  <si>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</si>
  <si>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</si>
  <si>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</si>
  <si>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</si>
  <si>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</si>
  <si>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</si>
  <si>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</si>
  <si>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</si>
  <si>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</si>
  <si>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</si>
  <si>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</si>
  <si>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</si>
  <si>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</si>
  <si>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</si>
  <si>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</si>
  <si>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</si>
  <si>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</si>
  <si>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</si>
  <si>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</si>
  <si>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</si>
  <si>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</si>
  <si>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</si>
  <si>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</si>
  <si>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</si>
  <si>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</si>
  <si>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</si>
  <si>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</si>
  <si>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</si>
  <si>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</si>
  <si>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</si>
  <si>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</si>
  <si>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</si>
  <si>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</si>
  <si>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</si>
  <si>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</si>
  <si>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</si>
  <si>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</si>
  <si>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</si>
  <si>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</si>
  <si>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</si>
  <si>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</si>
  <si>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</si>
  <si>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</si>
  <si>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</si>
  <si>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</si>
  <si>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</si>
  <si>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</si>
  <si>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</si>
  <si>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</si>
  <si>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</si>
  <si>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</si>
  <si>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</si>
  <si>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</si>
  <si>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</si>
  <si>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</si>
  <si>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</si>
  <si>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</si>
  <si>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</si>
  <si>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</si>
  <si>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</si>
  <si>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</si>
  <si>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</si>
  <si>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</si>
  <si>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</si>
  <si>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</si>
  <si>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</si>
  <si>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</si>
  <si>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</si>
  <si>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</si>
  <si>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</si>
  <si>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</si>
  <si>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</si>
  <si>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</si>
  <si>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</si>
  <si>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</si>
  <si>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</si>
  <si>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</si>
  <si>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</si>
  <si>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</si>
  <si>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</si>
  <si>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</si>
  <si>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</si>
  <si>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</si>
  <si>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</si>
  <si>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</si>
  <si>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</si>
  <si>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</si>
  <si>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</si>
  <si>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</si>
  <si>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</si>
  <si>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</si>
  <si>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</si>
  <si>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</si>
  <si>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</si>
  <si>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</si>
  <si>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</si>
  <si>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</si>
  <si>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</si>
  <si>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</si>
  <si>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</si>
  <si>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</si>
  <si>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</si>
  <si>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</si>
  <si>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</si>
  <si>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</si>
  <si>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</si>
  <si>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</si>
  <si>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</si>
  <si>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</si>
  <si>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</si>
  <si>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</si>
  <si>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</si>
  <si>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</si>
  <si>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</si>
  <si>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</si>
  <si>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</si>
  <si>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</si>
  <si>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</si>
  <si>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</si>
  <si>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</si>
  <si>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</si>
  <si>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</si>
  <si>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</si>
  <si>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</si>
  <si>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</si>
  <si>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</si>
  <si>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</si>
  <si>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</si>
  <si>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</si>
  <si>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</si>
  <si>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</si>
  <si>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</si>
  <si>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</si>
  <si>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</si>
  <si>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</si>
  <si>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</si>
  <si>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</si>
  <si>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</si>
  <si>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</si>
  <si>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</si>
  <si>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</si>
  <si>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</si>
  <si>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</si>
  <si>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</si>
  <si>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</si>
  <si>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</si>
  <si>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</si>
  <si>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</si>
  <si>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</si>
  <si>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</si>
  <si>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</si>
  <si>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</si>
  <si>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</si>
  <si>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</si>
  <si>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</si>
  <si>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</si>
  <si>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</si>
  <si>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</si>
  <si>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</si>
  <si>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</si>
  <si>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</si>
  <si>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</si>
  <si>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</si>
  <si>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</si>
  <si>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</si>
  <si>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</si>
  <si>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</si>
  <si>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</si>
  <si>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</si>
  <si>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</si>
  <si>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</si>
  <si>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</si>
  <si>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</si>
  <si>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</si>
  <si>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</si>
  <si>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</si>
  <si>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</si>
  <si>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</si>
  <si>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</si>
  <si>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</si>
  <si>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</si>
  <si>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</si>
  <si>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</si>
  <si>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</si>
  <si>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</si>
  <si>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</si>
  <si>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</si>
  <si>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</si>
  <si>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</si>
  <si>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</si>
  <si>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</si>
  <si>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</si>
  <si>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</si>
  <si>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</si>
  <si>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</si>
  <si>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</si>
  <si>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</si>
  <si>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</si>
  <si>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</si>
  <si>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</si>
  <si>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</si>
  <si>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</si>
  <si>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</si>
  <si>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</si>
  <si>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</si>
  <si>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</si>
  <si>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</si>
  <si>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</si>
  <si>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</si>
  <si>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</si>
  <si>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</si>
  <si>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</si>
  <si>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</si>
  <si>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</si>
  <si>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</si>
  <si>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</si>
  <si>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</si>
  <si>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</si>
  <si>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</si>
  <si>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</si>
  <si>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</si>
  <si>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</si>
  <si>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</si>
  <si>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</si>
  <si>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</si>
  <si>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</si>
  <si>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</si>
  <si>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</si>
  <si>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</si>
  <si>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</si>
  <si>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</si>
  <si>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</si>
  <si>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</si>
  <si>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</si>
  <si>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</si>
  <si>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</si>
  <si>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</si>
  <si>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</si>
  <si>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</si>
  <si>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</si>
  <si>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</si>
  <si>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</si>
  <si>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</si>
  <si>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</si>
  <si>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</si>
  <si>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</si>
  <si>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</si>
  <si>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</si>
  <si>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</si>
  <si>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</si>
  <si>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</si>
  <si>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</si>
  <si>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</si>
  <si>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</si>
  <si>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</si>
  <si>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</si>
  <si>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</si>
  <si>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</si>
  <si>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</si>
  <si>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</si>
  <si>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</si>
  <si>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</si>
  <si>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</si>
  <si>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</si>
  <si>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</si>
  <si>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</si>
  <si>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</si>
  <si>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</si>
  <si>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</si>
  <si>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</si>
  <si>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</si>
  <si>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</si>
  <si>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</si>
  <si>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</si>
  <si>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</si>
  <si>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</si>
  <si>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</si>
  <si>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</si>
  <si>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</si>
  <si>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</si>
  <si>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</si>
  <si>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</si>
  <si>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</si>
  <si>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</si>
  <si>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</si>
  <si>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</si>
  <si>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</si>
  <si>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</si>
  <si>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</si>
  <si>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</si>
  <si>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</si>
  <si>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</si>
  <si>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</si>
  <si>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</si>
  <si>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</si>
  <si>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</si>
  <si>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</si>
  <si>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</si>
  <si>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</si>
  <si>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</si>
  <si>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</si>
  <si>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</si>
  <si>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</si>
  <si>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</si>
  <si>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</si>
  <si>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</si>
  <si>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</si>
  <si>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</si>
  <si>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</si>
  <si>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</si>
  <si>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</si>
  <si>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</si>
  <si>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</si>
  <si>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</si>
  <si>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</si>
  <si>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</si>
  <si>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</si>
  <si>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</si>
  <si>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</si>
  <si>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</si>
  <si>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</si>
  <si>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</si>
  <si>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</si>
  <si>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</si>
  <si>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</si>
  <si>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</si>
  <si>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</si>
  <si>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</si>
  <si>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</si>
  <si>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</si>
  <si>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</si>
  <si>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</si>
  <si>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</si>
  <si>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</si>
  <si>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</si>
  <si>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</si>
  <si>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</si>
  <si>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</si>
  <si>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</si>
  <si>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</si>
  <si>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</si>
  <si>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</si>
  <si>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</si>
  <si>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</si>
  <si>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</si>
  <si>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</si>
  <si>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</si>
  <si>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</si>
  <si>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</si>
  <si>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</si>
  <si>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</si>
  <si>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</si>
  <si>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</si>
  <si>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</si>
  <si>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</si>
  <si>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</si>
  <si>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</si>
  <si>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</si>
  <si>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</si>
  <si>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</si>
  <si>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</si>
  <si>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</si>
  <si>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</si>
  <si>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</si>
  <si>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</si>
  <si>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</si>
  <si>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</si>
  <si>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</si>
  <si>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</si>
  <si>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</si>
  <si>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</si>
  <si>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</si>
  <si>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</si>
  <si>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</si>
  <si>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</si>
  <si>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</si>
  <si>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</si>
  <si>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</si>
  <si>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</si>
  <si>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</si>
  <si>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</si>
  <si>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</si>
  <si>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</si>
  <si>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</si>
  <si>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</si>
  <si>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</si>
  <si>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</si>
  <si>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</si>
  <si>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</si>
  <si>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</si>
  <si>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</si>
  <si>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</si>
  <si>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</si>
  <si>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</si>
  <si>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</si>
  <si>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</si>
  <si>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</si>
  <si>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</si>
  <si>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</si>
  <si>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</si>
  <si>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</si>
  <si>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</si>
  <si>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</si>
  <si>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</si>
  <si>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</si>
  <si>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</si>
  <si>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</si>
  <si>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</si>
  <si>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</si>
  <si>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</si>
  <si>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</si>
  <si>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</si>
  <si>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</si>
  <si>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</si>
  <si>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</si>
  <si>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</si>
  <si>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</si>
  <si>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</si>
  <si>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</si>
  <si>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</si>
  <si>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</si>
  <si>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</si>
  <si>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</si>
  <si>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</si>
  <si>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</si>
  <si>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</si>
  <si>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</si>
  <si>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</si>
  <si>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</si>
  <si>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</si>
  <si>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</si>
  <si>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</si>
  <si>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</si>
  <si>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</si>
  <si>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</si>
  <si>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</si>
  <si>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</si>
  <si>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</si>
  <si>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</si>
  <si>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</si>
  <si>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</si>
  <si>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</si>
  <si>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</si>
  <si>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</si>
  <si>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</si>
  <si>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</si>
  <si>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</si>
  <si>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</si>
  <si>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</si>
  <si>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</si>
  <si>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</si>
  <si>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</si>
  <si>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</si>
  <si>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</si>
  <si>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</si>
  <si>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</si>
  <si>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</si>
  <si>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</si>
  <si>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</si>
  <si>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</si>
  <si>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</si>
  <si>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</si>
  <si>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</si>
  <si>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</si>
  <si>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</si>
  <si>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</si>
  <si>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</si>
  <si>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</si>
  <si>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</si>
  <si>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</si>
  <si>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</si>
  <si>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</si>
  <si>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</si>
  <si>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</si>
  <si>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</si>
  <si>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</si>
  <si>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</si>
  <si>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</si>
  <si>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</si>
  <si>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</si>
  <si>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</si>
  <si>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</si>
  <si>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</si>
  <si>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</si>
  <si>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</si>
  <si>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</si>
  <si>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</si>
  <si>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</si>
  <si>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</si>
  <si>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</si>
  <si>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</si>
  <si>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</si>
  <si>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</si>
  <si>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</si>
  <si>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</si>
  <si>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</si>
  <si>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</si>
  <si>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</si>
  <si>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</si>
  <si>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</si>
  <si>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</si>
  <si>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</si>
  <si>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</si>
  <si>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</si>
  <si>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</si>
  <si>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</si>
  <si>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</si>
  <si>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</si>
  <si>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</si>
  <si>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</si>
  <si>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</si>
  <si>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</si>
  <si>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</si>
  <si>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</si>
  <si>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</si>
  <si>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</si>
  <si>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</si>
  <si>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</si>
  <si>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</si>
  <si>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</si>
  <si>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</si>
  <si>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</si>
  <si>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</si>
  <si>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</si>
  <si>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</si>
  <si>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</si>
  <si>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</si>
  <si>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</si>
  <si>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</si>
  <si>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</si>
  <si>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</si>
  <si>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</si>
  <si>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</si>
  <si>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</si>
  <si>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</si>
  <si>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</si>
  <si>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</si>
  <si>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</si>
  <si>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</si>
  <si>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</si>
  <si>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</si>
  <si>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</si>
  <si>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</si>
  <si>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</si>
  <si>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</si>
  <si>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</si>
  <si>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</si>
  <si>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</si>
  <si>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</si>
  <si>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</si>
  <si>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</si>
  <si>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</si>
  <si>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</si>
  <si>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</si>
  <si>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</si>
  <si>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</si>
  <si>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</si>
  <si>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</si>
  <si>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</si>
  <si>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</si>
  <si>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</si>
  <si>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</si>
  <si>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</si>
  <si>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</si>
  <si>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</si>
  <si>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</si>
  <si>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</si>
  <si>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</si>
  <si>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</si>
  <si>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</si>
  <si>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</si>
  <si>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</si>
  <si>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</si>
  <si>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</si>
  <si>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</si>
  <si>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</si>
  <si>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</si>
  <si>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</si>
  <si>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</si>
  <si>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</si>
  <si>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</si>
  <si>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</si>
  <si>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</si>
  <si>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</si>
  <si>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</si>
  <si>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</si>
  <si>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</si>
  <si>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</si>
  <si>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</si>
  <si>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</si>
  <si>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</si>
  <si>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</si>
  <si>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</si>
  <si>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</si>
  <si>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</si>
  <si>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</si>
  <si>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</si>
  <si>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</si>
  <si>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</si>
  <si>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</si>
  <si>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</si>
  <si>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</si>
  <si>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</si>
  <si>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</si>
  <si>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</si>
  <si>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</si>
  <si>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</si>
  <si>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</si>
  <si>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</si>
  <si>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</si>
  <si>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</si>
  <si>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</si>
  <si>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</si>
  <si>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</si>
  <si>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</si>
  <si>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</si>
  <si>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</si>
  <si>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</si>
  <si>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</si>
  <si>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</si>
  <si>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</si>
  <si>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</si>
  <si>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</si>
  <si>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</si>
  <si>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</si>
  <si>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</si>
  <si>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</si>
  <si>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</si>
  <si>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</si>
  <si>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</si>
  <si>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</si>
  <si>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</si>
  <si>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</si>
  <si>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</si>
  <si>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</si>
  <si>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</si>
  <si>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</si>
  <si>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</si>
  <si>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</si>
  <si>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</si>
  <si>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</si>
  <si>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</si>
  <si>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</si>
  <si>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</si>
  <si>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</si>
  <si>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</si>
  <si>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</si>
  <si>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</si>
  <si>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</si>
  <si>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</si>
  <si>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</si>
  <si>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</si>
  <si>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</si>
  <si>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</si>
  <si>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</si>
  <si>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</si>
  <si>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</si>
  <si>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</si>
  <si>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</si>
  <si>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</si>
  <si>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</si>
  <si>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</si>
  <si>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</si>
  <si>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</si>
  <si>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</si>
  <si>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</si>
  <si>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</si>
  <si>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</si>
  <si>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</si>
  <si>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</si>
  <si>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</si>
  <si>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</si>
  <si>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</si>
  <si>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</si>
  <si>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</si>
  <si>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</si>
  <si>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</si>
  <si>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</si>
  <si>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</si>
  <si>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</si>
  <si>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</si>
  <si>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</si>
  <si>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</si>
  <si>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</si>
  <si>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</si>
  <si>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</si>
  <si>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</si>
  <si>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</si>
  <si>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</si>
  <si>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</si>
  <si>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</si>
  <si>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</si>
  <si>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</si>
  <si>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</si>
  <si>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</si>
  <si>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</si>
  <si>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</si>
  <si>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</si>
  <si>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</si>
  <si>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</si>
  <si>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</si>
  <si>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</si>
  <si>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</si>
  <si>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</si>
  <si>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</si>
  <si>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</si>
  <si>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</si>
  <si>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</si>
  <si>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</si>
  <si>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</si>
  <si>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</si>
  <si>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</si>
  <si>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</si>
  <si>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</si>
  <si>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</si>
  <si>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</si>
  <si>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</si>
  <si>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</si>
  <si>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</si>
  <si>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</si>
  <si>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</si>
  <si>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</si>
  <si>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</si>
  <si>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</si>
  <si>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</si>
  <si>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</si>
  <si>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</si>
  <si>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</si>
  <si>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</si>
  <si>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</si>
  <si>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</si>
  <si>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</si>
  <si>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</si>
  <si>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</si>
  <si>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</si>
  <si>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</si>
  <si>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</si>
  <si>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</si>
  <si>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</si>
  <si>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</si>
  <si>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</si>
  <si>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</si>
  <si>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</si>
  <si>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</si>
  <si>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</si>
  <si>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</si>
  <si>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</si>
  <si>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</si>
  <si>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</si>
  <si>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</si>
  <si>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</si>
  <si>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</si>
  <si>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</si>
  <si>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</si>
  <si>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</si>
  <si>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</si>
  <si>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</si>
  <si>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</si>
  <si>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</si>
  <si>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</si>
  <si>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</si>
  <si>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</si>
  <si>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</si>
  <si>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</si>
  <si>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</si>
  <si>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</si>
  <si>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</si>
  <si>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</si>
  <si>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</si>
  <si>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</si>
  <si>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</si>
  <si>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</si>
  <si>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</si>
  <si>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</si>
  <si>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</si>
  <si>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</si>
  <si>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</si>
  <si>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</si>
  <si>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</si>
  <si>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</si>
  <si>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</si>
  <si>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</si>
  <si>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</si>
  <si>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</si>
  <si>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</si>
  <si>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</si>
  <si>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</si>
  <si>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</si>
  <si>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</si>
  <si>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</si>
  <si>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</si>
  <si>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</si>
  <si>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</si>
  <si>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</si>
  <si>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</si>
  <si>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</si>
  <si>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</si>
  <si>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</si>
  <si>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</si>
  <si>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</si>
  <si>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</si>
  <si>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</si>
  <si>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</si>
  <si>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</si>
  <si>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</si>
  <si>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</si>
  <si>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</si>
  <si>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</si>
  <si>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</si>
  <si>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</si>
  <si>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</si>
  <si>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</si>
  <si>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</si>
  <si>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</si>
  <si>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</si>
  <si>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</si>
  <si>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</si>
  <si>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</si>
  <si>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</si>
  <si>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</si>
  <si>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</si>
  <si>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</si>
  <si>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</si>
  <si>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</si>
  <si>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</si>
  <si>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</si>
  <si>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</si>
  <si>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</si>
  <si>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</si>
  <si>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</si>
  <si>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</si>
  <si>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</si>
  <si>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</si>
  <si>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</si>
  <si>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</si>
  <si>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</si>
  <si>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</si>
  <si>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</si>
  <si>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</si>
  <si>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</si>
  <si>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</si>
  <si>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</si>
  <si>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</si>
  <si>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</si>
  <si>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</si>
  <si>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</si>
  <si>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</si>
  <si>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</si>
  <si>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</si>
  <si>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</si>
  <si>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</si>
  <si>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</si>
  <si>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</si>
  <si>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</si>
  <si>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</si>
  <si>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</si>
  <si>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</si>
  <si>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</si>
  <si>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</si>
  <si>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</si>
  <si>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</si>
  <si>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</si>
  <si>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</si>
  <si>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</si>
  <si>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</si>
  <si>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</si>
  <si>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</si>
  <si>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</si>
  <si>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</si>
  <si>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</si>
  <si>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</si>
  <si>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</si>
  <si>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</si>
  <si>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</si>
  <si>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</si>
  <si>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</si>
  <si>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</si>
  <si>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</si>
  <si>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</si>
  <si>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</si>
  <si>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</si>
  <si>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</si>
  <si>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</si>
  <si>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</si>
  <si>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</si>
  <si>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</si>
  <si>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</si>
  <si>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</si>
  <si>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</si>
  <si>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</si>
  <si>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</si>
  <si>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</si>
  <si>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</si>
  <si>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</si>
  <si>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</si>
  <si>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</si>
  <si>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</si>
  <si>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</si>
  <si>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</si>
  <si>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</si>
  <si>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</si>
  <si>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</si>
  <si>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</si>
  <si>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</si>
  <si>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</si>
  <si>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</si>
  <si>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</si>
  <si>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</si>
  <si>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</si>
  <si>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</si>
  <si>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</si>
  <si>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</si>
  <si>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</si>
  <si>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</si>
  <si>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</si>
  <si>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</si>
  <si>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</si>
  <si>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</si>
  <si>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</si>
  <si>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</si>
  <si>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</si>
  <si>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</si>
  <si>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</si>
  <si>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</si>
  <si>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</si>
  <si>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</si>
  <si>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</si>
  <si>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</si>
  <si>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</si>
  <si>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</si>
  <si>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</si>
  <si>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</si>
  <si>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</si>
  <si>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</si>
  <si>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</si>
  <si>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</si>
  <si>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</si>
  <si>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</si>
  <si>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</si>
  <si>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</si>
  <si>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</si>
  <si>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</si>
  <si>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</si>
  <si>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</si>
  <si>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</si>
  <si>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</si>
  <si>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</si>
  <si>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</si>
  <si>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</si>
  <si>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</si>
  <si>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</si>
  <si>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</si>
  <si>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</si>
  <si>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</si>
  <si>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</si>
  <si>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</si>
  <si>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</si>
  <si>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</si>
  <si>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</si>
  <si>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</si>
  <si>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</si>
  <si>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</si>
  <si>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</si>
  <si>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</si>
  <si>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</si>
  <si>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</si>
  <si>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</si>
  <si>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</si>
  <si>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</si>
  <si>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</si>
  <si>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</si>
  <si>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</si>
  <si>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</si>
  <si>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</si>
  <si>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</si>
  <si>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</si>
  <si>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</si>
  <si>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</si>
  <si>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</si>
  <si>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</si>
  <si>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</si>
  <si>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</si>
  <si>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</si>
  <si>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</si>
  <si>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</si>
  <si>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</si>
  <si>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</si>
  <si>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</si>
  <si>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</si>
  <si>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</si>
  <si>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</si>
  <si>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</si>
  <si>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</si>
  <si>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</si>
  <si>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</si>
  <si>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</si>
  <si>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</si>
  <si>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</si>
  <si>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</si>
  <si>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</si>
  <si>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</si>
  <si>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</si>
  <si>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</si>
  <si>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</si>
  <si>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</si>
  <si>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</si>
  <si>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</si>
  <si>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</si>
  <si>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</si>
  <si>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</si>
  <si>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</si>
  <si>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</si>
  <si>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</si>
  <si>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</si>
  <si>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</si>
  <si>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</si>
  <si>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</si>
  <si>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</si>
  <si>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</si>
  <si>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</si>
  <si>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</si>
  <si>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</si>
  <si>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</si>
  <si>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</si>
  <si>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</si>
  <si>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</si>
  <si>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</si>
  <si>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</si>
  <si>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</si>
  <si>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</si>
  <si>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</si>
  <si>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</si>
  <si>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</si>
  <si>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</si>
  <si>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</si>
  <si>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</si>
  <si>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</si>
  <si>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</si>
  <si>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</si>
  <si>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</si>
  <si>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</si>
  <si>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</si>
  <si>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</si>
  <si>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</si>
  <si>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</si>
  <si>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</si>
  <si>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</si>
  <si>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</si>
  <si>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</si>
  <si>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</si>
  <si>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</si>
  <si>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</si>
  <si>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</si>
  <si>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</si>
  <si>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</si>
  <si>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</si>
  <si>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</si>
  <si>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</si>
  <si>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</si>
  <si>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</si>
  <si>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</si>
  <si>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</si>
  <si>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</si>
  <si>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</si>
  <si>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</si>
  <si>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</si>
  <si>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</si>
  <si>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</si>
  <si>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</si>
  <si>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</si>
  <si>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</si>
  <si>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</si>
  <si>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</si>
  <si>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</si>
  <si>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</si>
  <si>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</si>
  <si>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</si>
  <si>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</si>
  <si>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</si>
  <si>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</si>
  <si>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</si>
  <si>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</si>
  <si>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</si>
  <si>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</si>
  <si>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</si>
  <si>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</si>
  <si>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</si>
  <si>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</si>
  <si>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</si>
  <si>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</si>
  <si>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</si>
  <si>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</si>
  <si>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</si>
  <si>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</si>
  <si>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</si>
  <si>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</si>
  <si>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</si>
  <si>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</si>
  <si>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</si>
  <si>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</si>
  <si>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</si>
  <si>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</si>
  <si>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</si>
  <si>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</si>
  <si>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</si>
  <si>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</si>
  <si>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</si>
  <si>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</si>
  <si>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</si>
  <si>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</si>
  <si>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</si>
  <si>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</si>
  <si>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</si>
  <si>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</si>
  <si>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</si>
  <si>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</si>
  <si>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</si>
  <si>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</si>
  <si>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</si>
  <si>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</si>
  <si>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</si>
  <si>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</si>
  <si>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</si>
  <si>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</si>
  <si>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</si>
  <si>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</si>
  <si>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</si>
  <si>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</si>
  <si>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</si>
  <si>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</si>
  <si>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</si>
  <si>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</si>
  <si>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</si>
  <si>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</si>
  <si>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</si>
  <si>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</si>
  <si>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</si>
  <si>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</si>
  <si>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</si>
  <si>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</si>
  <si>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</si>
  <si>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</si>
  <si>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</si>
  <si>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</si>
  <si>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</si>
  <si>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</si>
  <si>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</si>
  <si>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</si>
  <si>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</si>
  <si>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</si>
  <si>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</si>
  <si>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</si>
  <si>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</si>
  <si>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</si>
  <si>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</si>
  <si>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</si>
  <si>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</si>
  <si>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</si>
  <si>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</si>
  <si>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</si>
  <si>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</si>
  <si>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</si>
  <si>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</si>
  <si>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</si>
  <si>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</si>
  <si>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</si>
  <si>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</si>
  <si>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</si>
  <si>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</si>
  <si>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</si>
  <si>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</si>
  <si>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</si>
  <si>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</si>
  <si>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</si>
  <si>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</si>
  <si>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</si>
  <si>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</si>
  <si>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</si>
  <si>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</si>
  <si>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</si>
  <si>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</si>
  <si>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</si>
  <si>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</si>
  <si>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</si>
  <si>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</si>
  <si>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</si>
  <si>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</si>
  <si>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</si>
  <si>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</si>
  <si>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</si>
  <si>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</si>
  <si>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</si>
  <si>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</si>
  <si>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</si>
  <si>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</si>
  <si>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</si>
  <si>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</si>
  <si>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</si>
  <si>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</si>
  <si>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</si>
  <si>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</si>
  <si>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</si>
  <si>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</si>
  <si>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</si>
  <si>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</si>
  <si>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</si>
  <si>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</si>
  <si>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</si>
  <si>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</si>
  <si>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</si>
  <si>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</si>
  <si>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</si>
  <si>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</si>
  <si>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</si>
  <si>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</si>
  <si>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</si>
  <si>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</si>
  <si>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</si>
  <si>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</si>
  <si>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</si>
  <si>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</si>
  <si>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</si>
  <si>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</si>
  <si>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</si>
  <si>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</si>
  <si>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</si>
  <si>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</si>
  <si>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</si>
  <si>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</si>
  <si>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</si>
  <si>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</si>
  <si>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</si>
  <si>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</si>
  <si>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</si>
  <si>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</si>
  <si>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</si>
  <si>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</si>
  <si>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</si>
  <si>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</si>
  <si>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</si>
  <si>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</si>
  <si>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</si>
  <si>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</si>
  <si>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</si>
  <si>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</si>
  <si>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</si>
  <si>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</si>
  <si>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</si>
  <si>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</si>
  <si>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</si>
  <si>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</si>
  <si>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</si>
  <si>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</si>
  <si>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</si>
  <si>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</si>
  <si>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</si>
  <si>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</si>
  <si>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</si>
  <si>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</si>
  <si>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</si>
  <si>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</si>
  <si>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</si>
  <si>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</si>
  <si>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</si>
  <si>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</si>
  <si>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</si>
  <si>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</si>
  <si>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</si>
  <si>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</si>
  <si>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</si>
  <si>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</si>
  <si>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</si>
  <si>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</si>
  <si>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</si>
  <si>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</si>
  <si>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</si>
  <si>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</si>
  <si>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</si>
  <si>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</si>
  <si>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</si>
  <si>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</si>
  <si>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</si>
  <si>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</si>
  <si>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</si>
  <si>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</si>
  <si>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</si>
  <si>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</si>
  <si>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</si>
  <si>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</si>
  <si>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</si>
  <si>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</si>
  <si>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</si>
  <si>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</si>
  <si>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</si>
  <si>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</si>
  <si>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</si>
  <si>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</si>
  <si>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</si>
  <si>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</si>
  <si>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</si>
  <si>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</si>
  <si>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</si>
  <si>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</si>
  <si>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</si>
  <si>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</si>
  <si>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</si>
  <si>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</si>
  <si>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</si>
  <si>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</si>
  <si>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</si>
  <si>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</si>
  <si>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</si>
  <si>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</si>
  <si>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</si>
  <si>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</si>
  <si>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</si>
  <si>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</si>
  <si>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</si>
  <si>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</si>
  <si>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</si>
  <si>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</si>
  <si>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</si>
  <si>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</si>
  <si>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</si>
  <si>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</si>
  <si>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</si>
  <si>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</si>
  <si>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</si>
  <si>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</si>
  <si>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</si>
  <si>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</si>
  <si>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</si>
  <si>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</si>
  <si>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</si>
  <si>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</si>
  <si>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</si>
  <si>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</si>
  <si>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</si>
  <si>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</si>
  <si>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</si>
  <si>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</si>
  <si>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</si>
  <si>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</si>
  <si>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</si>
  <si>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</si>
  <si>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</si>
  <si>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</si>
  <si>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</si>
  <si>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</si>
  <si>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</si>
  <si>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</si>
  <si>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</si>
  <si>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</si>
  <si>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</si>
  <si>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</si>
  <si>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</si>
  <si>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</si>
  <si>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</si>
  <si>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</si>
  <si>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</si>
  <si>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</si>
  <si>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</si>
  <si>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</si>
  <si>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</si>
  <si>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</si>
  <si>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</si>
  <si>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</si>
  <si>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</si>
  <si>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</si>
  <si>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</si>
  <si>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</si>
  <si>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</si>
  <si>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</si>
  <si>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</si>
  <si>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</si>
  <si>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</si>
  <si>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</si>
  <si>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</si>
  <si>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</si>
  <si>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</si>
  <si>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</si>
  <si>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</si>
  <si>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</si>
  <si>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</si>
  <si>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</si>
  <si>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</si>
  <si>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</si>
  <si>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</si>
  <si>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</si>
  <si>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</si>
  <si>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</si>
  <si>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</si>
  <si>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</si>
  <si>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</si>
  <si>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</si>
  <si>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</si>
  <si>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</si>
  <si>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</si>
  <si>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</si>
  <si>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</si>
  <si>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</si>
  <si>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</si>
  <si>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</si>
  <si>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</si>
  <si>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</si>
  <si>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</si>
  <si>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</si>
  <si>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</si>
  <si>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</si>
  <si>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</si>
  <si>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</si>
  <si>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</si>
  <si>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</si>
  <si>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</si>
  <si>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</si>
  <si>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</si>
  <si>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</si>
  <si>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</si>
  <si>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</si>
  <si>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</si>
  <si>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</si>
  <si>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</si>
  <si>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</si>
  <si>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</si>
  <si>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</si>
  <si>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</si>
  <si>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</si>
  <si>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</si>
  <si>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</si>
  <si>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</si>
  <si>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</si>
  <si>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</si>
  <si>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</si>
  <si>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</si>
  <si>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</si>
  <si>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</si>
  <si>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</si>
  <si>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</si>
  <si>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</si>
  <si>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</si>
  <si>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</si>
  <si>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</si>
  <si>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</si>
  <si>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</si>
  <si>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</si>
  <si>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</si>
  <si>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</si>
  <si>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</si>
  <si>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</si>
  <si>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</si>
  <si>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</si>
  <si>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</si>
  <si>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</si>
  <si>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</si>
  <si>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</si>
  <si>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</si>
  <si>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</si>
  <si>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</si>
  <si>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</si>
  <si>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</si>
  <si>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</si>
  <si>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</si>
  <si>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</si>
  <si>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</si>
  <si>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</si>
  <si>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</si>
  <si>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</si>
  <si>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</si>
  <si>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</si>
  <si>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</si>
  <si>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</si>
  <si>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</si>
  <si>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</si>
  <si>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</si>
  <si>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</si>
  <si>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</si>
  <si>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</si>
  <si>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</si>
  <si>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</si>
  <si>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</si>
  <si>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</si>
  <si>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</si>
  <si>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</si>
  <si>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</si>
  <si>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</si>
  <si>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</si>
  <si>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</si>
  <si>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</si>
  <si>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</si>
  <si>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</si>
  <si>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</si>
  <si>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</si>
  <si>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</si>
  <si>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</si>
  <si>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</si>
  <si>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</si>
  <si>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</si>
  <si>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</si>
  <si>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</si>
  <si>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</si>
  <si>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</si>
  <si>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</si>
  <si>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</si>
  <si>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</si>
  <si>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</si>
  <si>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</si>
  <si>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</si>
  <si>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</si>
  <si>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</si>
  <si>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</si>
  <si>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</si>
  <si>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</si>
  <si>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</si>
  <si>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</si>
  <si>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</si>
  <si>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</si>
  <si>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</si>
  <si>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</si>
  <si>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</si>
  <si>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</si>
  <si>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</si>
  <si>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</si>
  <si>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</si>
  <si>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</si>
  <si>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</si>
  <si>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</si>
  <si>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</si>
  <si>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</si>
  <si>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</si>
  <si>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</si>
  <si>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</si>
  <si>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</si>
  <si>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</si>
  <si>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</si>
  <si>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</si>
  <si>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</si>
  <si>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</si>
  <si>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</si>
  <si>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</si>
  <si>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</si>
  <si>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</si>
  <si>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</si>
  <si>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</si>
  <si>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</si>
  <si>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</si>
  <si>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</si>
  <si>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</si>
  <si>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</si>
  <si>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</si>
  <si>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</si>
  <si>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</si>
  <si>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</si>
  <si>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</si>
  <si>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</si>
  <si>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</si>
  <si>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</si>
  <si>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</si>
  <si>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</si>
  <si>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</si>
  <si>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</si>
  <si>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</si>
  <si>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</si>
  <si>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</si>
  <si>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</si>
  <si>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</si>
  <si>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</si>
  <si>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</si>
  <si>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</si>
  <si>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</si>
  <si>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</si>
  <si>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</si>
  <si>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</si>
  <si>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</si>
  <si>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</si>
  <si>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</si>
  <si>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</si>
  <si>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</si>
  <si>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</si>
  <si>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</si>
  <si>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</si>
  <si>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</si>
  <si>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</si>
  <si>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</si>
  <si>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</si>
  <si>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</si>
  <si>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</si>
  <si>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</si>
  <si>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</si>
  <si>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</si>
  <si>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</si>
  <si>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</si>
  <si>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</si>
  <si>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</si>
  <si>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</si>
  <si>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</si>
  <si>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</si>
  <si>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</si>
  <si>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</si>
  <si>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</si>
  <si>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</si>
  <si>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</si>
  <si>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</si>
  <si>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</si>
  <si>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</si>
  <si>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</si>
  <si>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</si>
  <si>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</si>
  <si>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</si>
  <si>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</si>
  <si>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</si>
  <si>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</si>
  <si>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</si>
  <si>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</si>
  <si>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</si>
  <si>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</si>
  <si>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</si>
  <si>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</si>
  <si>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</si>
  <si>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</si>
  <si>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</si>
  <si>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</si>
  <si>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</si>
  <si>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</si>
  <si>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</si>
  <si>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</si>
  <si>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</si>
  <si>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</si>
  <si>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</si>
  <si>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</si>
  <si>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</si>
  <si>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</si>
  <si>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</si>
  <si>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</si>
  <si>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</si>
  <si>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</si>
  <si>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</si>
  <si>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</si>
  <si>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</si>
  <si>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</si>
  <si>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</si>
  <si>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</si>
  <si>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</si>
  <si>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</si>
  <si>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</si>
  <si>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</si>
  <si>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</si>
  <si>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</si>
  <si>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</si>
  <si>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</si>
  <si>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</si>
  <si>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</si>
  <si>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</si>
  <si>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</si>
  <si>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</si>
  <si>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</si>
  <si>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</si>
  <si>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</si>
  <si>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</si>
  <si>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</si>
  <si>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</si>
  <si>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</si>
  <si>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</si>
  <si>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</si>
  <si>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</si>
  <si>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</si>
  <si>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</si>
  <si>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</si>
  <si>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</si>
  <si>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</si>
  <si>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</si>
  <si>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</si>
  <si>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</si>
  <si>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</si>
  <si>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</si>
  <si>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</si>
  <si>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</si>
  <si>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</si>
  <si>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</si>
  <si>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</si>
  <si>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</si>
  <si>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</si>
  <si>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</si>
  <si>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</si>
  <si>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</si>
  <si>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</si>
  <si>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</si>
  <si>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</si>
  <si>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</si>
  <si>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</si>
  <si>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</si>
  <si>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</si>
  <si>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</si>
  <si>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</si>
  <si>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</si>
  <si>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</si>
  <si>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</si>
  <si>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</si>
  <si>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</si>
  <si>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</si>
  <si>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</si>
  <si>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</si>
  <si>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</si>
  <si>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</si>
  <si>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</si>
  <si>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</si>
  <si>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</si>
  <si>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</si>
  <si>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</si>
  <si>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</si>
  <si>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</si>
  <si>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</si>
  <si>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</si>
  <si>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</si>
  <si>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</si>
  <si>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</si>
  <si>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</si>
  <si>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</si>
  <si>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</si>
  <si>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</si>
  <si>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</si>
  <si>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</si>
  <si>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</si>
  <si>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</si>
  <si>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</si>
  <si>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</si>
  <si>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</si>
  <si>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</si>
  <si>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</si>
  <si>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</si>
  <si>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</si>
  <si>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</si>
  <si>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</si>
  <si>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</si>
  <si>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</si>
  <si>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</si>
  <si>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</si>
  <si>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</si>
  <si>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</si>
  <si>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</si>
  <si>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</si>
  <si>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</si>
  <si>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</si>
  <si>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</si>
  <si>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</si>
  <si>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</si>
  <si>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</si>
  <si>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</si>
  <si>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</si>
  <si>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</si>
  <si>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</si>
  <si>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</si>
  <si>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</si>
  <si>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</si>
  <si>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</si>
  <si>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</si>
  <si>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</si>
  <si>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</si>
  <si>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</si>
  <si>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</si>
  <si>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</si>
  <si>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</si>
  <si>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</si>
  <si>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</si>
  <si>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</si>
  <si>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</si>
  <si>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</si>
  <si>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</si>
  <si>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</si>
  <si>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</si>
  <si>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</si>
  <si>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</si>
  <si>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</si>
  <si>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</si>
  <si>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</si>
  <si>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</si>
  <si>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</si>
  <si>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</si>
  <si>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</si>
  <si>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</si>
  <si>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</si>
  <si>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</si>
  <si>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</si>
  <si>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</si>
  <si>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</si>
  <si>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</si>
  <si>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</si>
  <si>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</si>
  <si>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</si>
  <si>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</si>
  <si>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</si>
  <si>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</si>
  <si>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</si>
  <si>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</si>
  <si>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</si>
  <si>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</si>
  <si>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</si>
  <si>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</si>
  <si>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</si>
  <si>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</si>
  <si>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</si>
  <si>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</si>
  <si>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</si>
  <si>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</si>
  <si>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</si>
  <si>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</si>
  <si>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</si>
  <si>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</si>
  <si>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</si>
  <si>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</si>
  <si>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</si>
  <si>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</si>
  <si>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</si>
  <si>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</si>
  <si>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</si>
  <si>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</si>
  <si>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</si>
  <si>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</si>
  <si>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</si>
  <si>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</si>
  <si>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</si>
  <si>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</si>
  <si>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</si>
  <si>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</si>
  <si>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</si>
  <si>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</si>
  <si>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</si>
  <si>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</si>
  <si>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</si>
  <si>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</si>
  <si>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</si>
  <si>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</si>
  <si>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</si>
  <si>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</si>
  <si>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</si>
  <si>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</si>
  <si>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</si>
  <si>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</si>
  <si>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</si>
  <si>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</si>
  <si>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</si>
  <si>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</si>
  <si>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</si>
  <si>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</si>
  <si>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</si>
  <si>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</si>
  <si>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</si>
  <si>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</si>
  <si>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</si>
  <si>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</si>
  <si>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</si>
  <si>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</si>
  <si>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</si>
  <si>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</si>
  <si>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</si>
  <si>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</si>
  <si>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</si>
  <si>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</si>
  <si>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</si>
  <si>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</si>
  <si>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</si>
  <si>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</si>
  <si>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</si>
  <si>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</si>
  <si>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</si>
  <si>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</si>
  <si>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</si>
  <si>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</si>
  <si>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</si>
  <si>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</si>
  <si>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</si>
  <si>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</si>
  <si>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</si>
  <si>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</si>
  <si>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</si>
  <si>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</si>
  <si>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</si>
  <si>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</si>
  <si>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</si>
  <si>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</si>
  <si>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</si>
  <si>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</si>
  <si>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</si>
  <si>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</si>
  <si>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</si>
  <si>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</si>
  <si>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</si>
  <si>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</si>
  <si>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</si>
  <si>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</si>
  <si>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</si>
  <si>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</si>
  <si>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</si>
  <si>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</si>
  <si>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</si>
  <si>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</si>
  <si>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</si>
  <si>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</si>
  <si>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</si>
  <si>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</si>
  <si>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</si>
  <si>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</si>
  <si>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</si>
  <si>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</si>
  <si>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</si>
  <si>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</si>
  <si>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</si>
  <si>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</si>
  <si>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</si>
  <si>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</si>
  <si>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</si>
  <si>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</si>
  <si>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</si>
  <si>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</si>
  <si>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</si>
  <si>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</si>
  <si>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</si>
  <si>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</si>
  <si>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</si>
  <si>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</si>
  <si>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</si>
  <si>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</si>
  <si>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</si>
  <si>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</si>
  <si>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</si>
  <si>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</si>
  <si>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</si>
  <si>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</si>
  <si>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</si>
  <si>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</si>
  <si>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</si>
  <si>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</si>
  <si>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</si>
  <si>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</si>
  <si>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</si>
  <si>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</si>
  <si>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</si>
  <si>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</si>
  <si>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</si>
  <si>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</si>
  <si>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</si>
  <si>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</si>
  <si>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</si>
  <si>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</si>
  <si>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</si>
  <si>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</si>
  <si>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</si>
  <si>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</si>
  <si>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</si>
  <si>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</si>
  <si>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</si>
  <si>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</si>
  <si>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</si>
  <si>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</si>
  <si>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</si>
  <si>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</si>
  <si>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</si>
  <si>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</si>
  <si>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</si>
  <si>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</si>
  <si>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</si>
  <si>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</si>
  <si>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</si>
  <si>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</si>
  <si>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</si>
  <si>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</si>
  <si>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</si>
  <si>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</si>
  <si>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</si>
  <si>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</si>
  <si>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</si>
  <si>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</si>
  <si>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</si>
  <si>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</si>
  <si>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</si>
  <si>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</si>
  <si>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</si>
  <si>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</si>
  <si>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</si>
  <si>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</si>
  <si>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</si>
  <si>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</si>
  <si>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</si>
  <si>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</si>
  <si>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</si>
  <si>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</si>
  <si>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</si>
  <si>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</si>
  <si>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</si>
  <si>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</si>
  <si>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</si>
  <si>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</si>
  <si>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</si>
  <si>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</si>
  <si>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</si>
  <si>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</si>
  <si>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</si>
  <si>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</si>
  <si>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</si>
  <si>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</si>
  <si>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</si>
  <si>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</si>
  <si>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</si>
  <si>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</si>
  <si>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</si>
  <si>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</si>
  <si>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</si>
  <si>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</si>
  <si>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</si>
  <si>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</si>
  <si>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</si>
  <si>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</si>
  <si>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</si>
  <si>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</si>
  <si>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</si>
  <si>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</si>
  <si>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</si>
  <si>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</si>
  <si>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</si>
  <si>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</si>
  <si>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</si>
  <si>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</si>
  <si>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</si>
  <si>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</si>
  <si>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</si>
  <si>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</si>
  <si>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</si>
  <si>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</si>
  <si>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</si>
  <si>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</si>
  <si>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</si>
  <si>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</si>
  <si>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</si>
  <si>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</si>
  <si>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</si>
  <si>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</si>
  <si>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</si>
  <si>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</si>
  <si>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</si>
  <si>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</si>
  <si>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</si>
  <si>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</si>
  <si>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</si>
  <si>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</si>
  <si>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</si>
  <si>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</si>
  <si>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</si>
  <si>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</si>
  <si>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</si>
  <si>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</si>
  <si>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</si>
  <si>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</si>
  <si>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</si>
  <si>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</si>
  <si>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</si>
  <si>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</si>
  <si>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</si>
  <si>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</si>
  <si>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</si>
  <si>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</si>
  <si>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</si>
  <si>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</si>
  <si>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</si>
  <si>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</si>
  <si>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</si>
  <si>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</si>
  <si>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</si>
  <si>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</si>
  <si>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</si>
  <si>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</si>
  <si>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</si>
  <si>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</si>
  <si>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</si>
  <si>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</si>
  <si>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</si>
  <si>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</si>
  <si>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</si>
  <si>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</si>
  <si>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</si>
  <si>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</si>
  <si>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</si>
  <si>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</si>
  <si>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</si>
  <si>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</si>
  <si>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</si>
  <si>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</si>
  <si>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</si>
  <si>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</si>
  <si>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</si>
  <si>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</si>
  <si>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</si>
  <si>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</si>
  <si>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</si>
  <si>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</si>
  <si>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</si>
  <si>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</si>
  <si>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</si>
  <si>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</si>
  <si>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</si>
  <si>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</si>
  <si>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</si>
  <si>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</si>
  <si>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</si>
  <si>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</si>
  <si>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</si>
  <si>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</si>
  <si>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</si>
  <si>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</si>
  <si>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</si>
  <si>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</si>
  <si>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</si>
  <si>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</si>
  <si>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</si>
  <si>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</si>
  <si>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</si>
  <si>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</si>
  <si>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</si>
  <si>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</si>
  <si>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</si>
  <si>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</si>
  <si>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</si>
  <si>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</si>
  <si>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</si>
  <si>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</si>
  <si>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</si>
  <si>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</si>
  <si>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</si>
  <si>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</si>
  <si>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</si>
  <si>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</si>
  <si>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</si>
  <si>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</si>
  <si>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</si>
  <si>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</si>
  <si>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</si>
  <si>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</si>
  <si>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</si>
  <si>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</si>
  <si>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</si>
  <si>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</si>
  <si>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</si>
  <si>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</si>
  <si>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</si>
  <si>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</si>
  <si>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</si>
  <si>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</si>
  <si>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</si>
  <si>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</si>
  <si>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</si>
  <si>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</si>
  <si>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</si>
  <si>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</si>
  <si>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</si>
  <si>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</si>
  <si>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</si>
  <si>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</si>
  <si>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</si>
  <si>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</si>
  <si>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</si>
  <si>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</si>
  <si>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</si>
  <si>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</si>
  <si>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</si>
  <si>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</si>
  <si>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</si>
  <si>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</si>
  <si>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</si>
  <si>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</si>
  <si>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</si>
  <si>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</si>
  <si>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</si>
  <si>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</si>
  <si>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</si>
  <si>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</si>
  <si>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</si>
  <si>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</si>
  <si>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</si>
  <si>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</si>
  <si>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</si>
  <si>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</si>
  <si>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</si>
  <si>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</si>
  <si>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</si>
  <si>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</si>
  <si>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</si>
  <si>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</si>
  <si>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</si>
  <si>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</si>
  <si>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</si>
  <si>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</si>
  <si>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</si>
  <si>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</si>
  <si>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</si>
  <si>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</si>
  <si>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</si>
  <si>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</si>
  <si>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</si>
  <si>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</si>
  <si>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</si>
  <si>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</si>
  <si>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</si>
  <si>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</si>
  <si>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</si>
  <si>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</si>
  <si>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</si>
  <si>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</si>
  <si>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</si>
  <si>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</si>
  <si>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</si>
  <si>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</si>
  <si>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</si>
  <si>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</si>
  <si>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</si>
  <si>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</si>
  <si>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</si>
  <si>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</si>
  <si>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</si>
  <si>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</si>
  <si>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</si>
  <si>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</si>
  <si>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</si>
  <si>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</si>
  <si>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</si>
  <si>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</si>
  <si>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</si>
  <si>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</si>
  <si>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</si>
  <si>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</si>
  <si>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</si>
  <si>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</si>
  <si>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</si>
  <si>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</si>
  <si>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</si>
  <si>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</si>
  <si>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</si>
  <si>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</si>
  <si>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</si>
  <si>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</si>
  <si>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</si>
  <si>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</si>
  <si>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</si>
  <si>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</si>
  <si>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</si>
  <si>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</si>
  <si>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</si>
  <si>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</si>
  <si>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</si>
  <si>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</si>
  <si>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</si>
  <si>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</si>
  <si>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</si>
  <si>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</si>
  <si>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</si>
  <si>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</si>
  <si>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</si>
  <si>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</si>
  <si>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</si>
  <si>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</si>
  <si>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</si>
  <si>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</si>
  <si>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</si>
  <si>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</si>
  <si>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</si>
  <si>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</si>
  <si>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</si>
  <si>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</si>
  <si>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</si>
  <si>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</si>
  <si>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</si>
  <si>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</si>
  <si>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</si>
  <si>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</si>
  <si>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</si>
  <si>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</si>
  <si>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</si>
  <si>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</si>
  <si>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</si>
  <si>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</si>
  <si>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</si>
  <si>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</si>
  <si>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</si>
  <si>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</si>
  <si>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</si>
  <si>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</si>
  <si>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</si>
  <si>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</si>
  <si>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</si>
  <si>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</si>
  <si>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</si>
  <si>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</si>
  <si>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</si>
  <si>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</si>
  <si>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</si>
  <si>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</si>
  <si>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</si>
  <si>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</si>
  <si>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</si>
  <si>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</si>
  <si>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</si>
  <si>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</si>
  <si>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</si>
  <si>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</si>
  <si>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</si>
  <si>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</si>
  <si>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</si>
  <si>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</si>
  <si>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</si>
  <si>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</si>
  <si>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</si>
  <si>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</si>
  <si>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</si>
  <si>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</si>
  <si>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</si>
  <si>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</si>
  <si>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</si>
  <si>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</si>
  <si>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</si>
  <si>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</si>
  <si>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</si>
  <si>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</si>
  <si>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</si>
  <si>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</si>
  <si>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</si>
  <si>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</si>
  <si>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</si>
  <si>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</si>
  <si>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</si>
  <si>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</si>
  <si>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</si>
  <si>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</si>
  <si>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</si>
  <si>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</si>
  <si>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</si>
  <si>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</si>
  <si>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</si>
  <si>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</si>
  <si>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</si>
  <si>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</si>
  <si>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</si>
  <si>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</si>
  <si>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</si>
  <si>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</si>
  <si>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</si>
  <si>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</si>
  <si>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</si>
  <si>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</si>
  <si>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</si>
  <si>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</si>
  <si>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</si>
  <si>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</si>
  <si>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</si>
  <si>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</si>
  <si>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</si>
  <si>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</si>
  <si>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</si>
  <si>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</si>
  <si>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</si>
  <si>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</si>
  <si>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</si>
  <si>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</si>
  <si>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</si>
  <si>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</si>
  <si>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</si>
  <si>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</si>
  <si>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</si>
  <si>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</si>
  <si>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</si>
  <si>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</si>
  <si>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</si>
  <si>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</si>
  <si>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</si>
  <si>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</si>
  <si>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</si>
  <si>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</si>
  <si>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</si>
  <si>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</si>
  <si>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</si>
  <si>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</si>
  <si>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</si>
  <si>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</si>
  <si>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</si>
  <si>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</si>
  <si>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</si>
  <si>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</si>
  <si>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</si>
  <si>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</si>
  <si>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</si>
  <si>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</si>
  <si>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</si>
  <si>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</si>
  <si>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</si>
  <si>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</si>
  <si>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</si>
  <si>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</si>
  <si>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</si>
  <si>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</si>
  <si>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</si>
  <si>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</si>
  <si>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</si>
  <si>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</si>
  <si>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</si>
  <si>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</si>
  <si>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</si>
  <si>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</si>
  <si>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</si>
  <si>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</si>
  <si>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</si>
  <si>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</si>
  <si>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</si>
  <si>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</si>
  <si>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</si>
  <si>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</si>
  <si>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</si>
  <si>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</si>
  <si>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</si>
  <si>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</si>
  <si>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</si>
  <si>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</si>
  <si>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</si>
  <si>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</si>
  <si>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</si>
  <si>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</si>
  <si>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</si>
  <si>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</si>
  <si>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</si>
  <si>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</si>
  <si>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</si>
  <si>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</si>
  <si>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</si>
  <si>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</si>
  <si>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</si>
  <si>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</si>
  <si>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</si>
  <si>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</si>
  <si>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</si>
  <si>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</si>
  <si>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</si>
  <si>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</si>
  <si>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</si>
  <si>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</si>
  <si>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</si>
  <si>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</si>
  <si>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</si>
  <si>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</si>
  <si>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</si>
  <si>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</si>
  <si>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</si>
  <si>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</si>
  <si>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</si>
  <si>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</si>
  <si>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</si>
  <si>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</si>
  <si>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</si>
  <si>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</si>
  <si>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</si>
  <si>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</si>
  <si>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</si>
  <si>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</si>
  <si>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</si>
  <si>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</si>
  <si>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</si>
  <si>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</si>
  <si>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</si>
  <si>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</si>
  <si>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</si>
  <si>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</si>
  <si>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</si>
  <si>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</si>
  <si>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</si>
  <si>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</si>
  <si>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</si>
  <si>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</si>
  <si>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</si>
  <si>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</si>
  <si>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</si>
  <si>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</si>
  <si>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</si>
  <si>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</si>
  <si>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</si>
  <si>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</si>
  <si>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</si>
  <si>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</si>
  <si>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</si>
  <si>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</si>
  <si>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</si>
  <si>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</si>
  <si>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</si>
  <si>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</si>
  <si>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</si>
  <si>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</si>
  <si>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</si>
  <si>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</si>
  <si>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</si>
  <si>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</si>
  <si>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</si>
  <si>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</si>
  <si>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</si>
  <si>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</si>
  <si>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</si>
  <si>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</si>
  <si>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</si>
  <si>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</si>
  <si>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</si>
  <si>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</si>
  <si>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</si>
  <si>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</si>
  <si>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</si>
  <si>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</si>
  <si>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</si>
  <si>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</si>
  <si>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</si>
  <si>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</si>
  <si>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</si>
  <si>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</si>
  <si>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</si>
  <si>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</si>
  <si>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</si>
  <si>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</si>
  <si>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</si>
  <si>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</si>
  <si>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</si>
  <si>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</si>
  <si>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</si>
  <si>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</si>
  <si>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</si>
  <si>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</si>
  <si>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</si>
  <si>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</si>
  <si>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</si>
  <si>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</si>
  <si>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</si>
  <si>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</si>
  <si>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</si>
  <si>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</si>
  <si>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</si>
  <si>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</si>
  <si>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</si>
  <si>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</si>
  <si>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</si>
  <si>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</si>
  <si>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</si>
  <si>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</si>
  <si>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</si>
  <si>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</si>
  <si>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</si>
  <si>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</si>
  <si>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</si>
  <si>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</si>
  <si>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</si>
  <si>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</si>
  <si>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</si>
  <si>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</si>
  <si>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</si>
  <si>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</si>
  <si>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</si>
  <si>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</si>
  <si>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</si>
  <si>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</si>
  <si>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</si>
  <si>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</si>
  <si>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</si>
  <si>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</si>
  <si>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</si>
  <si>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</si>
  <si>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</si>
  <si>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</si>
  <si>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</si>
  <si>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</si>
  <si>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</si>
  <si>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</si>
  <si>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</si>
  <si>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</si>
  <si>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</si>
  <si>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</si>
  <si>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</si>
  <si>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</si>
  <si>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</si>
  <si>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</si>
  <si>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</si>
  <si>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</si>
  <si>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</si>
  <si>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</si>
  <si>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</si>
  <si>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</si>
  <si>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</si>
  <si>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</si>
  <si>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</si>
  <si>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</si>
  <si>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</si>
  <si>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</si>
  <si>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</si>
  <si>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</si>
  <si>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</si>
  <si>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</si>
  <si>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</si>
  <si>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</si>
  <si>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</si>
  <si>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</si>
  <si>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</si>
  <si>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</si>
  <si>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</si>
  <si>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</si>
  <si>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</si>
  <si>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</si>
  <si>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</si>
  <si>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</si>
  <si>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</si>
  <si>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</si>
  <si>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</si>
  <si>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</si>
  <si>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</si>
  <si>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</si>
  <si>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</si>
  <si>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</si>
  <si>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</si>
  <si>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</si>
  <si>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</si>
  <si>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</si>
  <si>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</si>
  <si>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</si>
  <si>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</si>
  <si>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</si>
  <si>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</si>
  <si>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</si>
  <si>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</si>
  <si>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</si>
  <si>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</si>
  <si>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</si>
  <si>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</si>
  <si>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</si>
  <si>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</si>
  <si>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</si>
  <si>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</si>
  <si>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</si>
  <si>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</si>
  <si>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</si>
  <si>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</si>
  <si>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</si>
  <si>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</si>
  <si>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</si>
  <si>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</si>
  <si>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</si>
  <si>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</si>
  <si>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</si>
  <si>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</si>
  <si>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</si>
  <si>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</si>
  <si>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</si>
  <si>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</si>
  <si>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</si>
  <si>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</si>
  <si>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</si>
  <si>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</si>
  <si>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</si>
  <si>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</si>
  <si>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</si>
  <si>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</si>
  <si>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</si>
  <si>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</si>
  <si>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</si>
  <si>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</si>
  <si>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</si>
  <si>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</si>
  <si>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</si>
  <si>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</si>
  <si>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</si>
  <si>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</si>
  <si>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</si>
  <si>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</si>
  <si>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</si>
  <si>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</si>
  <si>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</si>
  <si>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</si>
  <si>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</si>
  <si>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</si>
  <si>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</si>
  <si>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</si>
  <si>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</si>
  <si>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</si>
  <si>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</si>
  <si>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</si>
  <si>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</si>
  <si>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</si>
  <si>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</si>
  <si>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</si>
  <si>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</si>
  <si>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</si>
  <si>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</si>
  <si>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</si>
  <si>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</si>
  <si>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</si>
  <si>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</si>
  <si>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</si>
  <si>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</si>
  <si>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</si>
  <si>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</si>
  <si>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</si>
  <si>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</si>
  <si>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</si>
  <si>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</si>
  <si>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</si>
  <si>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</si>
  <si>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</si>
  <si>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</si>
  <si>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</si>
  <si>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</si>
  <si>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</si>
  <si>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</si>
  <si>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</si>
  <si>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</si>
  <si>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</si>
  <si>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</si>
  <si>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</si>
  <si>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</si>
  <si>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</si>
  <si>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</si>
  <si>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</si>
  <si>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</si>
  <si>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</si>
  <si>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</si>
  <si>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</si>
  <si>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</si>
  <si>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</si>
  <si>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</si>
  <si>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</si>
  <si>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</si>
  <si>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</si>
  <si>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</si>
  <si>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</si>
  <si>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</si>
  <si>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</si>
  <si>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</si>
  <si>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</si>
  <si>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</si>
  <si>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</si>
  <si>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</si>
  <si>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</si>
  <si>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</si>
  <si>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</si>
  <si>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</si>
  <si>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</si>
  <si>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</si>
  <si>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</si>
  <si>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</si>
  <si>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</si>
  <si>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</si>
  <si>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</si>
  <si>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</si>
  <si>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</si>
  <si>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</si>
  <si>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</si>
  <si>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</si>
  <si>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</si>
  <si>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</si>
  <si>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</si>
  <si>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</si>
  <si>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</si>
  <si>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</si>
  <si>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</si>
  <si>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</si>
  <si>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</si>
  <si>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</si>
  <si>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</si>
  <si>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</si>
  <si>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</si>
  <si>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</si>
  <si>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</si>
  <si>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</si>
  <si>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</si>
  <si>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</si>
  <si>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</si>
  <si>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</si>
  <si>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</si>
  <si>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</si>
  <si>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</si>
  <si>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</si>
  <si>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</si>
  <si>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</si>
  <si>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</si>
  <si>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</si>
  <si>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</si>
  <si>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</si>
  <si>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</si>
  <si>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</si>
  <si>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</si>
  <si>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</si>
  <si>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</si>
  <si>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</si>
  <si>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</si>
  <si>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</si>
  <si>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</si>
  <si>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</si>
  <si>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</si>
  <si>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</si>
  <si>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</si>
  <si>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</si>
  <si>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</si>
  <si>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</si>
  <si>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</si>
  <si>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</si>
  <si>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</si>
  <si>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</si>
  <si>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</si>
  <si>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</si>
  <si>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</si>
  <si>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</si>
  <si>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</si>
  <si>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</si>
  <si>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</si>
  <si>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</si>
  <si>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</si>
  <si>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</si>
  <si>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</si>
  <si>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</si>
  <si>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</si>
  <si>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</si>
  <si>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</si>
  <si>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</si>
  <si>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</si>
  <si>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</si>
  <si>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</si>
  <si>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</si>
  <si>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</si>
  <si>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</si>
  <si>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</si>
  <si>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</si>
  <si>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</si>
  <si>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</si>
  <si>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</si>
  <si>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</si>
  <si>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</si>
  <si>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</si>
  <si>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</si>
  <si>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</si>
  <si>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</si>
  <si>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</si>
  <si>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</si>
  <si>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</si>
  <si>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</si>
  <si>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</si>
  <si>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</si>
  <si>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</si>
  <si>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</si>
  <si>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</si>
  <si>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</si>
  <si>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</si>
  <si>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</si>
  <si>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</si>
  <si>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</si>
  <si>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</si>
  <si>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</si>
  <si>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</si>
  <si>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</si>
  <si>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</si>
  <si>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</si>
  <si>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</si>
  <si>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</si>
  <si>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</si>
  <si>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</si>
  <si>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</si>
  <si>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</si>
  <si>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</si>
  <si>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</si>
  <si>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</si>
  <si>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</si>
  <si>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</si>
  <si>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</si>
  <si>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</si>
  <si>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</si>
  <si>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</si>
  <si>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</si>
  <si>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</si>
  <si>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</si>
  <si>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</si>
  <si>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</si>
  <si>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</si>
  <si>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</si>
  <si>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</si>
  <si>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</si>
  <si>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</si>
  <si>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</si>
  <si>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</si>
  <si>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</si>
  <si>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</si>
  <si>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</si>
  <si>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</si>
  <si>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</si>
  <si>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</si>
  <si>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</si>
  <si>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</si>
  <si>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</si>
  <si>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</si>
  <si>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</si>
  <si>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</si>
  <si>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</si>
  <si>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</si>
  <si>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</si>
  <si>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</si>
  <si>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</si>
  <si>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</si>
  <si>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</si>
  <si>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</si>
  <si>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</si>
  <si>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</si>
  <si>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</si>
  <si>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</si>
  <si>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</si>
  <si>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</si>
  <si>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</si>
  <si>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</si>
  <si>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</si>
  <si>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</si>
  <si>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</si>
  <si>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</si>
  <si>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</si>
  <si>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</si>
  <si>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</si>
  <si>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</si>
  <si>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</si>
  <si>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</si>
  <si>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</si>
  <si>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</si>
  <si>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</si>
  <si>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</si>
  <si>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</si>
  <si>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</si>
  <si>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</si>
  <si>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</si>
  <si>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</si>
  <si>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</si>
  <si>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</si>
  <si>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</si>
  <si>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</si>
  <si>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</si>
  <si>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</si>
  <si>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</si>
  <si>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</si>
  <si>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</si>
  <si>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</si>
  <si>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</si>
  <si>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</si>
  <si>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</si>
  <si>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</si>
  <si>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</si>
  <si>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</si>
  <si>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</si>
  <si>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</si>
  <si>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</si>
  <si>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</si>
  <si>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</si>
  <si>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</si>
  <si>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</si>
  <si>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</si>
  <si>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</si>
  <si>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</si>
  <si>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</si>
  <si>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</si>
  <si>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</si>
  <si>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</si>
  <si>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</si>
  <si>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</si>
  <si>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</si>
  <si>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</si>
  <si>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</si>
  <si>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</si>
  <si>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</si>
  <si>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</si>
  <si>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</si>
  <si>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</si>
  <si>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</si>
  <si>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</si>
  <si>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</si>
  <si>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</si>
  <si>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</si>
  <si>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</si>
  <si>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</si>
  <si>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</si>
  <si>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</si>
  <si>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</si>
  <si>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</si>
  <si>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</si>
  <si>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</si>
  <si>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</si>
  <si>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</si>
  <si>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</si>
  <si>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</si>
  <si>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</si>
  <si>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</si>
  <si>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</si>
  <si>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</si>
  <si>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</si>
  <si>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</si>
  <si>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</si>
  <si>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</si>
  <si>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</si>
  <si>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</si>
  <si>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</si>
  <si>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</si>
  <si>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</si>
  <si>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</si>
  <si>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</si>
  <si>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</si>
  <si>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</si>
  <si>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</si>
  <si>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</si>
  <si>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</si>
  <si>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</si>
  <si>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</si>
  <si>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</si>
  <si>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</si>
  <si>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</si>
  <si>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</si>
  <si>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</si>
  <si>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</si>
  <si>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</si>
  <si>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</si>
  <si>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</si>
  <si>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</si>
  <si>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</si>
  <si>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</si>
  <si>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</si>
  <si>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</si>
  <si>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</si>
  <si>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</si>
  <si>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</si>
  <si>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</si>
  <si>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</si>
  <si>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</si>
  <si>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</si>
  <si>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</si>
  <si>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</si>
  <si>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</si>
  <si>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</si>
  <si>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</si>
  <si>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</si>
  <si>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</si>
  <si>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</si>
  <si>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</si>
  <si>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</si>
  <si>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</si>
  <si>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</si>
  <si>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</si>
  <si>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</si>
  <si>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</si>
  <si>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</si>
  <si>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</si>
  <si>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</si>
  <si>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</si>
  <si>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</si>
  <si>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</si>
  <si>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</si>
  <si>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</si>
  <si>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</si>
  <si>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</si>
  <si>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</si>
  <si>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</si>
  <si>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</si>
  <si>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</si>
  <si>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</si>
  <si>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</si>
  <si>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</si>
  <si>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</si>
  <si>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</si>
  <si>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</si>
  <si>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</si>
  <si>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</si>
  <si>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</si>
  <si>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</si>
  <si>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</si>
  <si>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</si>
  <si>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</si>
  <si>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</si>
  <si>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</si>
  <si>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</si>
  <si>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</si>
  <si>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</si>
  <si>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</si>
  <si>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</si>
  <si>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</si>
  <si>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</si>
  <si>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</si>
  <si>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</si>
  <si>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</si>
  <si>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</si>
  <si>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</si>
  <si>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</si>
  <si>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</si>
  <si>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</si>
  <si>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</si>
  <si>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</si>
  <si>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</si>
  <si>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</si>
  <si>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</si>
  <si>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</si>
  <si>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</si>
  <si>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</si>
  <si>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</si>
  <si>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</si>
  <si>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</si>
  <si>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</si>
  <si>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</si>
  <si>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</si>
  <si>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</si>
  <si>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</si>
  <si>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</si>
  <si>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</si>
  <si>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</si>
  <si>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</si>
  <si>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</si>
  <si>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</si>
  <si>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</si>
  <si>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</si>
  <si>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</si>
  <si>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</si>
  <si>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</si>
  <si>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</si>
  <si>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</si>
  <si>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</si>
  <si>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</si>
  <si>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</si>
  <si>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</si>
  <si>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</si>
  <si>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</si>
  <si>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</si>
  <si>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</si>
  <si>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</si>
  <si>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</si>
  <si>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</si>
  <si>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</si>
  <si>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</si>
  <si>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</si>
  <si>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</si>
  <si>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</si>
  <si>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</si>
  <si>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</si>
  <si>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</si>
  <si>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</si>
  <si>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</si>
  <si>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</si>
  <si>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</si>
  <si>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</si>
  <si>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</si>
  <si>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</si>
  <si>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</si>
  <si>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</si>
  <si>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</si>
  <si>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</si>
  <si>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</si>
  <si>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</si>
  <si>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</si>
  <si>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</si>
  <si>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</si>
  <si>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</si>
  <si>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</si>
  <si>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</si>
  <si>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</si>
  <si>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</si>
  <si>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</si>
  <si>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</si>
  <si>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</si>
  <si>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</si>
  <si>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</si>
  <si>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</si>
  <si>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</si>
  <si>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</si>
  <si>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</si>
  <si>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</si>
  <si>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</si>
  <si>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</si>
  <si>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</si>
  <si>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</si>
  <si>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</si>
  <si>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</si>
  <si>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</si>
  <si>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</si>
  <si>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</si>
  <si>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</si>
  <si>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</si>
  <si>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</si>
  <si>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</si>
  <si>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</si>
  <si>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</si>
  <si>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</si>
  <si>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</si>
  <si>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</si>
  <si>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</si>
  <si>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</si>
  <si>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</si>
  <si>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</si>
  <si>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</si>
  <si>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</si>
  <si>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</si>
  <si>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</si>
  <si>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</si>
  <si>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</si>
  <si>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</si>
  <si>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</si>
  <si>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</si>
  <si>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</si>
  <si>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</si>
  <si>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</si>
  <si>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</si>
  <si>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</si>
  <si>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</si>
  <si>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</si>
  <si>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</si>
  <si>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</si>
  <si>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</si>
  <si>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</si>
  <si>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</si>
  <si>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</si>
  <si>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</si>
  <si>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</si>
  <si>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</si>
  <si>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</si>
  <si>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</si>
  <si>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</si>
  <si>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</si>
  <si>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</si>
  <si>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</si>
  <si>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</si>
  <si>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</si>
  <si>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</si>
  <si>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</si>
  <si>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</si>
  <si>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</si>
  <si>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</si>
  <si>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</si>
  <si>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</si>
  <si>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</si>
  <si>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</si>
  <si>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</si>
  <si>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</si>
  <si>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</si>
  <si>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</si>
  <si>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</si>
  <si>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</si>
  <si>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</si>
  <si>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</si>
  <si>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</si>
  <si>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</si>
  <si>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</si>
  <si>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</si>
  <si>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</si>
  <si>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</si>
  <si>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</si>
  <si>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</si>
  <si>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</si>
  <si>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</si>
  <si>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</si>
  <si>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</si>
  <si>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</si>
  <si>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</si>
  <si>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</si>
  <si>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</si>
  <si>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</si>
  <si>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</si>
  <si>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</si>
  <si>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</si>
  <si>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</si>
  <si>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</si>
  <si>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</si>
  <si>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</si>
  <si>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</si>
  <si>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</si>
  <si>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</si>
  <si>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</si>
  <si>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</si>
  <si>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</si>
  <si>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</si>
  <si>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</si>
  <si>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</si>
  <si>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</si>
  <si>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</si>
  <si>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</si>
  <si>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</si>
  <si>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</si>
  <si>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</si>
  <si>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</si>
  <si>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</si>
  <si>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</si>
  <si>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</si>
  <si>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</si>
  <si>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</si>
  <si>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</si>
  <si>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</si>
  <si>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</si>
  <si>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</si>
  <si>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</si>
  <si>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</si>
  <si>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</si>
  <si>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</si>
  <si>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</si>
  <si>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</si>
  <si>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</si>
  <si>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</si>
  <si>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</si>
  <si>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</si>
  <si>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</si>
  <si>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</si>
  <si>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</si>
  <si>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</si>
  <si>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</si>
  <si>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</si>
  <si>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</si>
  <si>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</si>
  <si>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</si>
  <si>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</si>
  <si>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</si>
  <si>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</si>
  <si>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</si>
  <si>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</si>
  <si>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</si>
  <si>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</si>
  <si>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</si>
  <si>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</si>
  <si>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</si>
  <si>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</si>
  <si>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</si>
  <si>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</si>
  <si>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</si>
  <si>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</si>
  <si>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</si>
  <si>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</si>
  <si>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</si>
  <si>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</si>
  <si>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</si>
  <si>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</si>
  <si>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</si>
  <si>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</si>
  <si>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</si>
  <si>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</si>
  <si>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</si>
  <si>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</si>
  <si>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</si>
  <si>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</si>
  <si>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</si>
  <si>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</si>
  <si>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</si>
  <si>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</si>
  <si>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</si>
  <si>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</si>
  <si>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</si>
  <si>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</si>
  <si>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</si>
  <si>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</si>
  <si>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</si>
  <si>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</si>
  <si>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</si>
  <si>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</si>
  <si>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</si>
  <si>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</si>
  <si>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</si>
  <si>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</si>
  <si>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</si>
  <si>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</si>
  <si>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</si>
  <si>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</si>
  <si>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</si>
  <si>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</si>
  <si>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</si>
  <si>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</si>
  <si>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</si>
  <si>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</si>
  <si>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</si>
  <si>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</si>
  <si>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</si>
  <si>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</si>
  <si>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</si>
  <si>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</si>
  <si>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</si>
  <si>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</si>
  <si>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</si>
  <si>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</si>
  <si>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</si>
  <si>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</si>
  <si>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</si>
  <si>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</si>
  <si>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</si>
  <si>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</si>
  <si>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</si>
  <si>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</si>
  <si>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</si>
  <si>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</si>
  <si>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</si>
  <si>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</si>
  <si>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</si>
  <si>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</si>
  <si>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</si>
  <si>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</si>
  <si>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</si>
  <si>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</si>
  <si>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</si>
  <si>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</si>
  <si>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</si>
  <si>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</si>
  <si>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</si>
  <si>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</si>
  <si>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</si>
  <si>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</si>
  <si>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</si>
  <si>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</si>
  <si>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</si>
  <si>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</si>
  <si>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</si>
  <si>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</si>
  <si>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</si>
  <si>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</si>
  <si>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</si>
  <si>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</si>
  <si>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</si>
  <si>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</si>
  <si>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</si>
  <si>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</si>
  <si>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</si>
  <si>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</si>
  <si>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</si>
  <si>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</si>
  <si>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</si>
  <si>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</si>
  <si>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</si>
  <si>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</si>
  <si>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</si>
  <si>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</si>
  <si>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</si>
  <si>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</si>
  <si>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</si>
  <si>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</si>
  <si>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</si>
  <si>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</si>
  <si>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</si>
  <si>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</si>
  <si>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</si>
  <si>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</si>
  <si>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</si>
  <si>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</si>
  <si>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</si>
  <si>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</si>
  <si>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</si>
  <si>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</si>
  <si>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</si>
  <si>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</si>
  <si>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</si>
  <si>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</si>
  <si>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</si>
  <si>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</si>
  <si>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</si>
  <si>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</si>
  <si>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</si>
  <si>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</si>
  <si>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</si>
  <si>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</si>
  <si>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</si>
  <si>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</si>
  <si>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</si>
  <si>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</si>
  <si>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</si>
  <si>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</si>
  <si>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</si>
  <si>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</si>
  <si>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</si>
  <si>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</si>
  <si>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</si>
  <si>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</si>
  <si>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</si>
  <si>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</si>
  <si>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</si>
  <si>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</si>
  <si>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</si>
  <si>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</si>
  <si>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</si>
  <si>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</si>
  <si>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</si>
  <si>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</si>
  <si>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</si>
  <si>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</si>
  <si>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</si>
  <si>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</si>
  <si>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</si>
  <si>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</si>
  <si>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</si>
  <si>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</si>
  <si>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</si>
  <si>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</si>
  <si>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</si>
  <si>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</si>
  <si>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</si>
  <si>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</si>
  <si>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</si>
  <si>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</si>
  <si>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</si>
  <si>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</si>
  <si>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</si>
  <si>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</si>
  <si>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</si>
  <si>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</si>
  <si>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</si>
  <si>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</si>
  <si>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</si>
  <si>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</si>
  <si>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</si>
  <si>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</si>
  <si>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</si>
  <si>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</si>
  <si>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</si>
  <si>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</si>
  <si>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</si>
  <si>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</si>
  <si>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</si>
  <si>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</si>
  <si>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</si>
  <si>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</si>
  <si>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</si>
  <si>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</si>
  <si>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</si>
  <si>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</si>
  <si>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</si>
  <si>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</si>
  <si>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</si>
  <si>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</si>
  <si>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</si>
  <si>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</si>
  <si>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</si>
  <si>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</si>
  <si>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</si>
  <si>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</si>
  <si>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</si>
  <si>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</si>
  <si>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</si>
  <si>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</si>
  <si>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</si>
  <si>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</si>
  <si>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</si>
  <si>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</si>
  <si>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</si>
  <si>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</si>
  <si>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</si>
  <si>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</si>
  <si>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</si>
  <si>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</si>
  <si>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</si>
  <si>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</si>
  <si>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</si>
  <si>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</si>
  <si>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</si>
  <si>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</si>
  <si>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</si>
  <si>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</si>
  <si>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</si>
  <si>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</si>
  <si>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</si>
  <si>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</si>
  <si>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</si>
  <si>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</si>
  <si>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</si>
  <si>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</si>
  <si>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</si>
  <si>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</si>
  <si>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</si>
  <si>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</si>
  <si>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</si>
  <si>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</si>
  <si>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</si>
  <si>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</si>
  <si>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</si>
  <si>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</si>
  <si>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</si>
  <si>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</si>
  <si>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</si>
  <si>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</si>
  <si>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</si>
  <si>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</si>
  <si>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</si>
  <si>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</si>
  <si>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</si>
  <si>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</si>
  <si>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</si>
  <si>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</si>
  <si>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</si>
  <si>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</si>
  <si>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</si>
  <si>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</si>
  <si>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</si>
  <si>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</si>
  <si>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</si>
  <si>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</si>
  <si>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</si>
  <si>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</si>
  <si>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</si>
  <si>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</si>
  <si>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</si>
  <si>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</si>
  <si>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</si>
  <si>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</si>
  <si>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</si>
  <si>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</si>
  <si>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</si>
  <si>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</si>
  <si>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</si>
  <si>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</si>
  <si>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</si>
  <si>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</si>
  <si>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</si>
  <si>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</si>
  <si>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</si>
  <si>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</si>
  <si>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</si>
  <si>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</si>
  <si>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</si>
  <si>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</si>
  <si>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</si>
  <si>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</si>
  <si>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</si>
  <si>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</si>
  <si>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</si>
  <si>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</si>
  <si>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</si>
  <si>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</si>
  <si>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</si>
  <si>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</si>
  <si>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</si>
  <si>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</si>
  <si>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</si>
  <si>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</si>
  <si>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</si>
  <si>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</si>
  <si>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</si>
  <si>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</si>
  <si>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</si>
  <si>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</si>
  <si>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</si>
  <si>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</si>
  <si>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</si>
  <si>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</si>
  <si>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</si>
  <si>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</si>
  <si>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</si>
  <si>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</si>
  <si>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</si>
  <si>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</si>
  <si>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</si>
  <si>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</si>
  <si>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</si>
  <si>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</si>
  <si>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</si>
  <si>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</si>
  <si>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</si>
  <si>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</si>
  <si>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</si>
  <si>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</si>
  <si>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</si>
  <si>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</si>
  <si>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</si>
  <si>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</si>
  <si>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</si>
  <si>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</si>
  <si>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</si>
  <si>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</si>
  <si>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</si>
  <si>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</si>
  <si>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</si>
  <si>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</si>
  <si>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</si>
  <si>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</si>
  <si>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</si>
  <si>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</si>
  <si>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</si>
  <si>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</si>
  <si>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</si>
  <si>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</si>
  <si>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</si>
  <si>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</si>
  <si>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</si>
  <si>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</si>
  <si>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</si>
  <si>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</si>
  <si>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</si>
  <si>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</si>
  <si>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</si>
  <si>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</si>
  <si>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</si>
  <si>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</si>
  <si>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</si>
  <si>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</si>
  <si>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</si>
  <si>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</si>
  <si>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</si>
  <si>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</si>
  <si>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</si>
  <si>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</si>
  <si>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</si>
  <si>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</si>
  <si>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</si>
  <si>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</si>
  <si>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</si>
  <si>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</si>
  <si>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</si>
  <si>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</si>
  <si>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</si>
  <si>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</si>
  <si>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</si>
  <si>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</si>
  <si>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</si>
  <si>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</si>
  <si>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</si>
  <si>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</si>
  <si>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</si>
  <si>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</si>
  <si>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</si>
  <si>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</si>
  <si>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</si>
  <si>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</si>
  <si>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</si>
  <si>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</si>
  <si>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</si>
  <si>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</si>
  <si>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</si>
  <si>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</si>
  <si>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</si>
  <si>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</si>
  <si>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</si>
  <si>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</si>
  <si>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</si>
  <si>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</si>
  <si>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</si>
  <si>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</si>
  <si>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</si>
  <si>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</si>
  <si>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</si>
  <si>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</si>
  <si>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</si>
  <si>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</si>
  <si>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</si>
  <si>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</si>
  <si>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</si>
  <si>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</si>
  <si>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</si>
  <si>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</si>
  <si>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</si>
  <si>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</si>
  <si>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</si>
  <si>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</si>
  <si>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</si>
  <si>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</si>
  <si>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</si>
  <si>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</si>
  <si>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</si>
  <si>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</si>
  <si>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</si>
  <si>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</si>
  <si>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</si>
  <si>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</si>
  <si>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</si>
  <si>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</si>
  <si>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</si>
  <si>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</si>
  <si>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</si>
  <si>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</si>
  <si>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</si>
  <si>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</si>
  <si>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</si>
  <si>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</si>
  <si>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</si>
  <si>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</si>
  <si>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</si>
  <si>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</si>
  <si>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</si>
  <si>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</si>
  <si>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</si>
  <si>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</si>
  <si>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</si>
  <si>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</si>
  <si>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</si>
  <si>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</si>
  <si>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</si>
  <si>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</si>
  <si>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</si>
  <si>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</si>
  <si>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</si>
  <si>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</si>
  <si>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</si>
  <si>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</si>
  <si>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</si>
  <si>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</si>
  <si>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</si>
  <si>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</si>
  <si>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</si>
  <si>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</si>
  <si>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</si>
  <si>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</si>
  <si>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</si>
  <si>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</si>
  <si>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</si>
  <si>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</si>
  <si>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</si>
  <si>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</si>
  <si>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</si>
  <si>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</si>
  <si>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</si>
  <si>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</si>
  <si>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</si>
  <si>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</si>
  <si>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</si>
  <si>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</si>
  <si>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</si>
  <si>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</si>
  <si>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</si>
  <si>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</si>
  <si>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</si>
  <si>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</si>
  <si>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</si>
  <si>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</si>
  <si>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</si>
  <si>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</si>
  <si>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</si>
  <si>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</si>
  <si>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</si>
  <si>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</si>
  <si>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</si>
  <si>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</si>
  <si>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</si>
  <si>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</si>
  <si>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</si>
  <si>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</si>
  <si>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</si>
  <si>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</si>
  <si>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</si>
  <si>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</si>
  <si>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</si>
  <si>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</si>
  <si>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</si>
  <si>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</si>
  <si>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</si>
  <si>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</si>
  <si>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</si>
  <si>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</si>
  <si>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</si>
  <si>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</si>
  <si>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</si>
  <si>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</si>
  <si>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</si>
  <si>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</si>
  <si>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</si>
  <si>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</si>
  <si>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</si>
  <si>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</si>
  <si>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</si>
  <si>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</si>
  <si>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</si>
  <si>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</si>
  <si>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</si>
  <si>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</si>
  <si>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</si>
  <si>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</si>
  <si>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</si>
  <si>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</si>
  <si>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</si>
  <si>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</si>
  <si>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</si>
  <si>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</si>
  <si>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</si>
  <si>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</si>
  <si>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</si>
  <si>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</si>
  <si>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</si>
  <si>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</si>
  <si>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</si>
  <si>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</si>
  <si>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</si>
  <si>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</si>
  <si>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</si>
  <si>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</si>
  <si>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</si>
  <si>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</si>
  <si>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</si>
  <si>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</si>
  <si>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</si>
  <si>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</si>
  <si>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</si>
  <si>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</si>
  <si>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</si>
  <si>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</si>
  <si>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</si>
  <si>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</si>
  <si>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</si>
  <si>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</si>
  <si>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</si>
  <si>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</si>
  <si>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</si>
  <si>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</si>
  <si>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</si>
  <si>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</si>
  <si>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</si>
  <si>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</si>
  <si>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</si>
  <si>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</si>
  <si>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</si>
  <si>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</si>
  <si>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</si>
  <si>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</si>
  <si>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</si>
  <si>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</si>
  <si>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</si>
  <si>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</si>
  <si>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</si>
  <si>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</si>
  <si>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</si>
  <si>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</si>
  <si>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</si>
  <si>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</si>
  <si>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</si>
  <si>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</si>
  <si>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</si>
  <si>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</si>
  <si>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</si>
  <si>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</si>
  <si>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</si>
  <si>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</si>
  <si>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</si>
  <si>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</si>
  <si>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</si>
  <si>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</si>
  <si>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</si>
  <si>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</si>
  <si>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</si>
  <si>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</si>
  <si>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</si>
  <si>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</si>
  <si>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</si>
  <si>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</si>
  <si>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</si>
  <si>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</si>
  <si>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</si>
  <si>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</si>
  <si>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</si>
  <si>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</si>
  <si>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</si>
  <si>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</si>
  <si>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</si>
  <si>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</si>
  <si>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</si>
  <si>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</si>
  <si>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</si>
  <si>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</si>
  <si>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</si>
  <si>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</si>
  <si>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</si>
  <si>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</si>
  <si>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</si>
  <si>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</si>
  <si>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</si>
  <si>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</si>
  <si>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</si>
  <si>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</si>
  <si>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</si>
  <si>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</si>
  <si>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</si>
  <si>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</si>
  <si>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</si>
  <si>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</si>
  <si>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</si>
  <si>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</si>
  <si>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</si>
  <si>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</si>
  <si>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</si>
  <si>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</si>
  <si>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</si>
  <si>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</si>
  <si>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</si>
  <si>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</si>
  <si>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</si>
  <si>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</si>
  <si>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</si>
  <si>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</si>
  <si>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</si>
  <si>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</si>
  <si>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</si>
  <si>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</si>
  <si>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</si>
  <si>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</si>
  <si>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</si>
  <si>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</si>
  <si>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</si>
  <si>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</si>
  <si>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</si>
  <si>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</si>
  <si>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</si>
  <si>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</si>
  <si>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</si>
  <si>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</si>
  <si>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</si>
  <si>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</si>
  <si>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</si>
  <si>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</si>
  <si>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</si>
  <si>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</si>
  <si>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</si>
  <si>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</si>
  <si>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</si>
  <si>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</si>
  <si>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</si>
  <si>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</si>
  <si>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</si>
  <si>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</si>
  <si>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</si>
  <si>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</si>
  <si>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</si>
  <si>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</si>
  <si>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</si>
  <si>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</si>
  <si>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</si>
  <si>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</si>
  <si>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</si>
  <si>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</si>
  <si>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</si>
  <si>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</si>
  <si>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</si>
  <si>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</si>
  <si>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</si>
  <si>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</si>
  <si>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</si>
  <si>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</si>
  <si>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</si>
  <si>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</si>
  <si>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</si>
  <si>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</si>
  <si>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</si>
  <si>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</si>
  <si>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</si>
  <si>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</si>
  <si>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</si>
  <si>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</si>
  <si>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</si>
  <si>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</si>
  <si>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</si>
  <si>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</si>
  <si>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</si>
  <si>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</si>
  <si>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</si>
  <si>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</si>
  <si>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</si>
  <si>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</si>
  <si>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</si>
  <si>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</si>
  <si>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</si>
  <si>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</si>
  <si>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</si>
  <si>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</si>
  <si>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</si>
  <si>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</si>
  <si>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</si>
  <si>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</si>
  <si>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</si>
  <si>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</si>
  <si>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</si>
  <si>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</si>
  <si>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</si>
  <si>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</si>
  <si>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</si>
  <si>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</si>
  <si>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</si>
  <si>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</si>
  <si>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</si>
  <si>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</si>
  <si>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</si>
  <si>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</si>
  <si>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</si>
  <si>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</si>
  <si>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</si>
  <si>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</si>
  <si>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</si>
  <si>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</si>
  <si>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</si>
  <si>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</si>
  <si>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</si>
  <si>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</si>
  <si>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</si>
  <si>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</si>
  <si>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</si>
  <si>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</si>
  <si>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</si>
  <si>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</si>
  <si>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</si>
  <si>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</si>
  <si>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</si>
  <si>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</si>
  <si>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</si>
  <si>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</si>
  <si>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</si>
  <si>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</si>
  <si>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</si>
  <si>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</si>
  <si>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</si>
  <si>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</si>
  <si>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</si>
  <si>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</si>
  <si>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</si>
  <si>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</si>
  <si>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</si>
  <si>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</si>
  <si>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</si>
  <si>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</si>
  <si>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</si>
  <si>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</si>
  <si>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</si>
  <si>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</si>
  <si>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</si>
  <si>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</si>
  <si>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</si>
  <si>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</si>
  <si>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</si>
  <si>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</si>
  <si>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</si>
  <si>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</si>
  <si>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</si>
  <si>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</si>
  <si>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</si>
  <si>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</si>
  <si>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</si>
  <si>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</si>
  <si>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</si>
  <si>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</si>
  <si>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</si>
  <si>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</si>
  <si>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</si>
  <si>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</si>
  <si>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</si>
  <si>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</si>
  <si>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</si>
  <si>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</si>
  <si>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</si>
  <si>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</si>
  <si>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</si>
  <si>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</si>
  <si>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</si>
  <si>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</si>
  <si>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</si>
  <si>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</si>
  <si>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</si>
  <si>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</si>
  <si>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</si>
  <si>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</si>
  <si>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</si>
  <si>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</si>
  <si>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</si>
  <si>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</si>
  <si>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</si>
  <si>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</si>
  <si>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</si>
  <si>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</si>
  <si>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</si>
  <si>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</si>
  <si>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</si>
  <si>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</si>
  <si>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</si>
  <si>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</si>
  <si>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</si>
  <si>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</si>
  <si>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</si>
  <si>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</si>
  <si>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</si>
  <si>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</si>
  <si>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</si>
  <si>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</si>
  <si>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</si>
  <si>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</si>
  <si>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</si>
  <si>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</si>
  <si>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</si>
  <si>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</si>
  <si>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</si>
  <si>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</si>
  <si>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</si>
  <si>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</si>
  <si>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</si>
  <si>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</si>
  <si>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</si>
  <si>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</si>
  <si>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</si>
  <si>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</si>
  <si>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</si>
  <si>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</si>
  <si>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</si>
  <si>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</si>
  <si>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</si>
  <si>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</si>
  <si>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</si>
  <si>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</si>
  <si>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</si>
  <si>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</si>
  <si>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</si>
  <si>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</si>
  <si>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</si>
  <si>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</si>
  <si>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</si>
  <si>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</si>
  <si>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</si>
  <si>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</si>
  <si>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</si>
  <si>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</si>
  <si>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</si>
  <si>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</si>
  <si>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</si>
  <si>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</si>
  <si>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</si>
  <si>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</si>
  <si>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</si>
  <si>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</si>
  <si>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</si>
  <si>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</si>
  <si>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</si>
  <si>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</si>
  <si>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</si>
  <si>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</si>
  <si>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</si>
  <si>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</si>
  <si>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</si>
  <si>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</si>
  <si>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</si>
  <si>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</si>
  <si>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</si>
  <si>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</si>
  <si>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</si>
  <si>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</si>
  <si>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</si>
  <si>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</si>
  <si>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</si>
  <si>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</si>
  <si>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</si>
  <si>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</si>
  <si>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</si>
  <si>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</si>
  <si>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</si>
  <si>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</si>
  <si>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</si>
  <si>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</si>
  <si>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</si>
  <si>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</si>
  <si>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</si>
  <si>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</si>
  <si>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</si>
  <si>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</si>
  <si>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</si>
  <si>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</si>
  <si>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</si>
  <si>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</si>
  <si>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</si>
  <si>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</si>
  <si>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</si>
  <si>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</si>
  <si>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</si>
  <si>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</si>
  <si>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</si>
  <si>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</si>
  <si>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</si>
  <si>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</si>
  <si>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</si>
  <si>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</si>
  <si>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</si>
  <si>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</si>
  <si>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</si>
  <si>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</si>
  <si>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</si>
  <si>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</si>
  <si>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</si>
  <si>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</si>
  <si>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</si>
  <si>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</si>
  <si>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</si>
  <si>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</si>
  <si>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</si>
  <si>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</si>
  <si>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</si>
  <si>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</si>
  <si>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</si>
  <si>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</si>
  <si>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</si>
  <si>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</si>
  <si>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</si>
  <si>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</si>
  <si>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</si>
  <si>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</si>
  <si>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</si>
  <si>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</si>
  <si>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</si>
  <si>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</si>
  <si>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</si>
  <si>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</si>
  <si>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</si>
  <si>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</si>
  <si>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</si>
  <si>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</si>
  <si>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</si>
  <si>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</si>
  <si>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</si>
  <si>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</si>
  <si>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</si>
  <si>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</si>
  <si>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</si>
  <si>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</si>
  <si>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</si>
  <si>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</si>
  <si>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</si>
  <si>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</si>
  <si>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</si>
  <si>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</si>
  <si>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</si>
  <si>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</si>
  <si>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</si>
  <si>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</si>
  <si>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</si>
  <si>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</si>
  <si>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</si>
  <si>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</si>
  <si>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</si>
  <si>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</si>
  <si>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</si>
  <si>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</si>
  <si>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</si>
  <si>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</si>
  <si>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</si>
  <si>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</si>
  <si>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</si>
  <si>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</si>
  <si>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</si>
  <si>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</si>
  <si>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</si>
  <si>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</si>
  <si>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</si>
  <si>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</si>
  <si>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</si>
  <si>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</si>
  <si>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</si>
  <si>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</si>
  <si>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</si>
  <si>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</si>
  <si>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</si>
  <si>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</si>
  <si>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</si>
  <si>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</si>
  <si>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</si>
  <si>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</si>
  <si>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</si>
  <si>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</si>
  <si>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</si>
  <si>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</si>
  <si>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</si>
  <si>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</si>
  <si>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</si>
  <si>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</si>
  <si>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</si>
  <si>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</si>
  <si>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</si>
  <si>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</si>
  <si>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</si>
  <si>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</si>
  <si>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</si>
  <si>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</si>
  <si>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</si>
  <si>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</si>
  <si>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</si>
  <si>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</si>
  <si>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</si>
  <si>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</si>
  <si>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</si>
  <si>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</si>
  <si>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</si>
  <si>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</si>
  <si>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</si>
  <si>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</si>
  <si>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</si>
  <si>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</si>
  <si>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</si>
  <si>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</si>
  <si>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</si>
  <si>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</si>
  <si>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</si>
  <si>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</si>
  <si>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</si>
  <si>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</si>
  <si>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</si>
  <si>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</si>
  <si>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</si>
  <si>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</si>
  <si>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</si>
  <si>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</si>
  <si>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</si>
  <si>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</si>
  <si>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</si>
  <si>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</si>
  <si>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</si>
  <si>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</si>
  <si>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</si>
  <si>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</si>
  <si>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</si>
  <si>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</si>
  <si>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</si>
  <si>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</si>
  <si>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</si>
  <si>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</si>
  <si>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</si>
  <si>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</si>
  <si>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</si>
  <si>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</si>
  <si>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</si>
  <si>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</si>
  <si>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</si>
  <si>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</si>
  <si>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</si>
  <si>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</si>
  <si>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</si>
  <si>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</si>
  <si>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</si>
  <si>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</si>
  <si>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</si>
  <si>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</si>
  <si>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</si>
  <si>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</si>
  <si>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</si>
  <si>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</si>
  <si>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</si>
  <si>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</si>
  <si>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</si>
  <si>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</si>
  <si>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</si>
  <si>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</si>
  <si>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</si>
  <si>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</si>
  <si>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</si>
  <si>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</si>
  <si>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</si>
  <si>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</si>
  <si>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</si>
  <si>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</si>
  <si>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</si>
  <si>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</si>
  <si>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</si>
  <si>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</si>
  <si>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</si>
  <si>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</si>
  <si>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</si>
  <si>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</si>
  <si>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</si>
  <si>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</si>
  <si>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</si>
  <si>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</si>
  <si>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</si>
  <si>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</si>
  <si>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</si>
  <si>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</si>
  <si>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</si>
  <si>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</si>
  <si>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</si>
  <si>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</si>
  <si>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</si>
  <si>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</si>
  <si>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</si>
  <si>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</si>
  <si>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</si>
  <si>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</si>
  <si>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</si>
  <si>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</si>
  <si>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</si>
  <si>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</si>
  <si>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</si>
  <si>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</si>
  <si>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</si>
  <si>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</si>
  <si>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</si>
  <si>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</si>
  <si>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</si>
  <si>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</si>
  <si>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</si>
  <si>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</si>
  <si>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</si>
  <si>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</si>
  <si>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</si>
  <si>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</si>
  <si>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</si>
  <si>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</si>
  <si>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</si>
  <si>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</si>
  <si>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</si>
  <si>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</si>
  <si>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</si>
  <si>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</si>
  <si>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</si>
  <si>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</si>
  <si>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</si>
  <si>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</si>
  <si>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</si>
  <si>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</si>
  <si>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</si>
  <si>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</si>
  <si>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</si>
  <si>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</si>
  <si>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</si>
  <si>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</si>
  <si>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</si>
  <si>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</si>
  <si>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</si>
  <si>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</si>
  <si>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</si>
  <si>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</si>
  <si>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</si>
  <si>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</si>
  <si>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</si>
  <si>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</si>
  <si>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</si>
  <si>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</si>
  <si>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</si>
  <si>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</si>
  <si>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</si>
  <si>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</si>
  <si>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</si>
  <si>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</si>
  <si>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</si>
  <si>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</si>
  <si>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</si>
  <si>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</si>
  <si>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</si>
  <si>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</si>
  <si>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</si>
  <si>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</si>
  <si>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</si>
  <si>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</si>
  <si>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</si>
  <si>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</si>
  <si>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</si>
  <si>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</si>
  <si>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</si>
  <si>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</si>
  <si>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</si>
  <si>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</si>
  <si>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</si>
  <si>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</si>
  <si>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</si>
  <si>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</si>
  <si>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</si>
  <si>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</si>
  <si>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</si>
  <si>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</si>
  <si>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</si>
  <si>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</si>
  <si>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</si>
  <si>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</si>
  <si>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</si>
  <si>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</si>
  <si>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</si>
  <si>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</si>
  <si>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</si>
  <si>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</si>
  <si>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</si>
  <si>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</si>
  <si>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</si>
  <si>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</si>
  <si>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</si>
  <si>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</si>
  <si>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</si>
  <si>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</si>
  <si>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</si>
  <si>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</si>
  <si>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</si>
  <si>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</si>
  <si>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</si>
  <si>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</si>
  <si>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</si>
  <si>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</si>
  <si>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</si>
  <si>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</si>
  <si>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</si>
  <si>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</si>
  <si>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</si>
  <si>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</si>
  <si>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</si>
  <si>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</si>
  <si>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</si>
  <si>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</si>
  <si>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</si>
  <si>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</si>
  <si>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</si>
  <si>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</si>
  <si>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</si>
  <si>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</si>
  <si>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</si>
  <si>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</si>
  <si>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</si>
  <si>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</si>
  <si>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</si>
  <si>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</si>
  <si>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</si>
  <si>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</si>
  <si>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</si>
  <si>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</si>
  <si>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</si>
  <si>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</si>
  <si>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</si>
  <si>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</si>
  <si>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</si>
  <si>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</si>
  <si>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</si>
  <si>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</si>
  <si>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</si>
  <si>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</si>
  <si>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</si>
  <si>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</si>
  <si>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</si>
  <si>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</si>
  <si>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</si>
  <si>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</si>
  <si>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</si>
  <si>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</si>
  <si>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</si>
  <si>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</si>
  <si>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</si>
  <si>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</si>
  <si>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</si>
  <si>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</si>
  <si>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</si>
  <si>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</si>
  <si>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</si>
  <si>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</si>
  <si>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</si>
  <si>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</si>
  <si>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</si>
  <si>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</si>
  <si>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</si>
  <si>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</si>
  <si>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</si>
  <si>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</si>
  <si>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</si>
  <si>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</si>
  <si>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</si>
  <si>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</si>
  <si>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</si>
  <si>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</si>
  <si>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</si>
  <si>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</si>
  <si>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</si>
  <si>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</si>
  <si>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</si>
  <si>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</si>
  <si>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</si>
  <si>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</si>
  <si>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</si>
  <si>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</si>
  <si>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</si>
  <si>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</si>
  <si>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</si>
  <si>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</si>
  <si>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</si>
  <si>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</si>
  <si>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</si>
  <si>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</si>
  <si>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</si>
  <si>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</si>
  <si>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</si>
  <si>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</si>
  <si>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</si>
  <si>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</si>
  <si>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</si>
  <si>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</si>
  <si>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</si>
  <si>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</si>
  <si>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</si>
  <si>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</si>
  <si>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</si>
  <si>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</si>
  <si>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</si>
  <si>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</si>
  <si>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</si>
  <si>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</si>
  <si>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</si>
  <si>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</si>
  <si>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</si>
  <si>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</si>
  <si>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</si>
  <si>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</si>
  <si>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</si>
  <si>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</si>
  <si>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</si>
  <si>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</si>
  <si>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</si>
  <si>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</si>
  <si>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</si>
  <si>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</si>
  <si>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</si>
  <si>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</si>
  <si>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</si>
  <si>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</si>
  <si>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</si>
  <si>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</si>
  <si>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</si>
  <si>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</si>
  <si>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</si>
  <si>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</si>
  <si>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</si>
  <si>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</si>
  <si>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</si>
  <si>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</si>
  <si>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</si>
  <si>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</si>
  <si>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</si>
  <si>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</si>
  <si>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</si>
  <si>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</si>
  <si>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</si>
  <si>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</si>
  <si>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</si>
  <si>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</si>
  <si>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</si>
  <si>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</si>
  <si>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</si>
  <si>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</si>
  <si>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</si>
  <si>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</si>
  <si>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</si>
  <si>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</si>
  <si>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</si>
  <si>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</si>
  <si>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</si>
  <si>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</si>
  <si>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</si>
  <si>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</si>
  <si>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</si>
  <si>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</si>
  <si>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</si>
  <si>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</si>
  <si>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</si>
  <si>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</si>
  <si>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</si>
  <si>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</si>
  <si>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</si>
  <si>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</si>
  <si>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</si>
  <si>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</si>
  <si>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</si>
  <si>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</si>
  <si>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</si>
  <si>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</si>
  <si>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</si>
  <si>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</si>
  <si>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</si>
  <si>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</si>
  <si>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</si>
  <si>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</si>
  <si>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</si>
  <si>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</si>
  <si>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</si>
  <si>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</si>
  <si>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</si>
  <si>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</si>
  <si>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</si>
  <si>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</si>
  <si>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</si>
  <si>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</si>
  <si>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</si>
  <si>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</si>
  <si>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</si>
  <si>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</si>
  <si>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</si>
  <si>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</si>
  <si>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</si>
  <si>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</si>
  <si>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</si>
  <si>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</si>
  <si>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</si>
  <si>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</si>
  <si>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</si>
  <si>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</si>
  <si>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</si>
  <si>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</si>
  <si>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</si>
  <si>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</si>
  <si>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</si>
  <si>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</si>
  <si>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</si>
  <si>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</si>
  <si>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</si>
  <si>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</si>
  <si>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</si>
  <si>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</si>
  <si>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</si>
  <si>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</si>
  <si>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</si>
  <si>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</si>
  <si>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</si>
  <si>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</si>
  <si>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</si>
  <si>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</si>
  <si>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</si>
  <si>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</si>
  <si>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</si>
  <si>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</si>
  <si>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</si>
  <si>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</si>
  <si>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</si>
  <si>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</si>
  <si>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</si>
  <si>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</si>
  <si>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</si>
  <si>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</si>
  <si>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</si>
  <si>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</si>
  <si>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</si>
  <si>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</si>
  <si>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</si>
  <si>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</si>
  <si>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</si>
  <si>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</si>
  <si>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</si>
  <si>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</si>
  <si>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</si>
  <si>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</si>
  <si>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</si>
  <si>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</si>
  <si>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</si>
  <si>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</si>
  <si>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</si>
  <si>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</si>
  <si>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</si>
  <si>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</si>
  <si>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</si>
  <si>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</si>
  <si>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</si>
  <si>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</si>
  <si>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</si>
  <si>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</si>
  <si>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</si>
  <si>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</si>
  <si>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</si>
  <si>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</si>
  <si>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</si>
  <si>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</si>
  <si>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</si>
  <si>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</si>
  <si>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</si>
  <si>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</si>
  <si>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</si>
  <si>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</si>
  <si>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</si>
  <si>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</si>
  <si>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</si>
  <si>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</si>
  <si>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</si>
  <si>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</si>
  <si>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</si>
  <si>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</si>
  <si>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</si>
  <si>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</si>
  <si>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</si>
  <si>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</si>
  <si>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</si>
  <si>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</si>
  <si>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</si>
  <si>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</si>
  <si>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</si>
  <si>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</si>
  <si>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</si>
  <si>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</si>
  <si>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</si>
  <si>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</si>
  <si>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</si>
  <si>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</si>
  <si>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</si>
  <si>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</si>
  <si>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</si>
  <si>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</si>
  <si>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</si>
  <si>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</si>
  <si>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</si>
  <si>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</si>
  <si>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</si>
  <si>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</si>
  <si>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</si>
  <si>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</si>
  <si>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</si>
  <si>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</si>
  <si>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</si>
  <si>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</si>
  <si>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</si>
  <si>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</si>
  <si>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</si>
  <si>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</si>
  <si>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</si>
  <si>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</si>
  <si>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</si>
  <si>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</si>
  <si>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</si>
  <si>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</si>
  <si>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</si>
  <si>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</si>
  <si>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</si>
  <si>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</si>
  <si>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</si>
  <si>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</si>
  <si>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</si>
  <si>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</si>
  <si>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</si>
  <si>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</si>
  <si>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</si>
  <si>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</si>
  <si>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</si>
  <si>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</si>
  <si>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</si>
  <si>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</si>
  <si>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</si>
  <si>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</si>
  <si>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</si>
  <si>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</si>
  <si>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</si>
  <si>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</si>
  <si>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</si>
  <si>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</si>
  <si>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</si>
  <si>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</si>
  <si>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</si>
  <si>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</si>
  <si>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</si>
  <si>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</si>
  <si>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</si>
  <si>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</si>
  <si>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</si>
  <si>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</si>
  <si>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</si>
  <si>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</si>
  <si>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</si>
  <si>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</si>
  <si>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</si>
  <si>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</si>
  <si>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</si>
  <si>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</si>
  <si>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</si>
  <si>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</si>
  <si>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</si>
  <si>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</si>
  <si>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</si>
  <si>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</si>
  <si>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</si>
  <si>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</si>
  <si>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</si>
  <si>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</si>
  <si>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</si>
  <si>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</si>
  <si>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</si>
  <si>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</si>
  <si>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</si>
  <si>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</si>
  <si>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</si>
  <si>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</si>
  <si>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</si>
  <si>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</si>
  <si>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</si>
  <si>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</si>
  <si>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</si>
  <si>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</si>
  <si>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</si>
  <si>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</si>
  <si>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</si>
  <si>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</si>
  <si>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</si>
  <si>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</si>
  <si>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</si>
  <si>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</si>
  <si>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</si>
  <si>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</si>
  <si>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</si>
  <si>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</si>
  <si>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</si>
  <si>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</si>
  <si>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</si>
  <si>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</si>
  <si>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</si>
  <si>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</si>
  <si>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</si>
  <si>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</si>
  <si>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</si>
  <si>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</si>
  <si>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</si>
  <si>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</si>
  <si>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</si>
  <si>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</si>
  <si>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</si>
  <si>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</si>
  <si>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</si>
  <si>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</si>
  <si>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</si>
  <si>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</si>
  <si>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</si>
  <si>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</si>
  <si>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</si>
  <si>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</si>
  <si>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</si>
  <si>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</si>
  <si>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</si>
  <si>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</si>
  <si>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</si>
  <si>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</si>
  <si>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</si>
  <si>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</si>
  <si>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</si>
  <si>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</si>
  <si>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</si>
  <si>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</si>
  <si>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</si>
  <si>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</si>
  <si>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</si>
  <si>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</si>
  <si>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</si>
  <si>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</si>
  <si>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</si>
  <si>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</si>
  <si>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</si>
  <si>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</si>
  <si>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</si>
  <si>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</si>
  <si>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</si>
  <si>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</si>
  <si>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</si>
  <si>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</si>
  <si>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</si>
  <si>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</si>
  <si>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</si>
  <si>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</si>
  <si>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</si>
  <si>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</si>
  <si>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</si>
  <si>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</si>
  <si>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</si>
  <si>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</si>
  <si>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</si>
  <si>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</si>
  <si>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</si>
  <si>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</si>
  <si>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</si>
  <si>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</si>
  <si>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</si>
  <si>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</si>
  <si>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</si>
  <si>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</si>
  <si>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</si>
  <si>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</si>
  <si>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</si>
  <si>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</si>
  <si>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</si>
  <si>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</si>
  <si>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</si>
  <si>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</si>
  <si>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</si>
  <si>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</si>
  <si>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</si>
  <si>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</si>
  <si>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</si>
  <si>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</si>
  <si>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</si>
  <si>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</si>
  <si>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</si>
  <si>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</si>
  <si>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</si>
  <si>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</si>
  <si>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</si>
  <si>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</si>
  <si>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</si>
  <si>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</si>
  <si>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</si>
  <si>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</si>
  <si>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</si>
  <si>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</si>
  <si>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</si>
  <si>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</si>
  <si>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</si>
  <si>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</si>
  <si>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</si>
  <si>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</si>
  <si>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</si>
  <si>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</si>
  <si>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</si>
  <si>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</si>
  <si>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</si>
  <si>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</si>
  <si>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</si>
  <si>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</si>
  <si>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</si>
  <si>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</si>
  <si>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</si>
  <si>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</si>
  <si>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</si>
  <si>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</si>
  <si>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</si>
  <si>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</si>
  <si>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</si>
  <si>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</si>
  <si>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</si>
  <si>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</si>
  <si>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</si>
  <si>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</si>
  <si>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</si>
  <si>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</si>
  <si>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</si>
  <si>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</si>
  <si>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</si>
  <si>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</si>
  <si>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</si>
  <si>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</si>
  <si>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</si>
  <si>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</si>
  <si>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</si>
  <si>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</si>
  <si>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</si>
  <si>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</si>
  <si>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</si>
  <si>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</si>
  <si>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</si>
  <si>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</si>
  <si>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</si>
  <si>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</si>
  <si>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</si>
  <si>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</si>
  <si>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</si>
  <si>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</si>
  <si>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</si>
  <si>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</si>
  <si>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</si>
  <si>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</si>
  <si>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</si>
  <si>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</si>
  <si>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</si>
  <si>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</si>
  <si>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</si>
  <si>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</si>
  <si>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</si>
  <si>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</si>
  <si>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</si>
  <si>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</si>
  <si>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</si>
  <si>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</si>
  <si>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</si>
  <si>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</si>
  <si>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</si>
  <si>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</si>
  <si>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</si>
  <si>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</si>
  <si>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</si>
  <si>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</si>
  <si>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</si>
  <si>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</si>
  <si>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</si>
  <si>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</si>
  <si>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</si>
  <si>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</si>
  <si>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</si>
  <si>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</si>
  <si>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</si>
  <si>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</si>
  <si>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</si>
  <si>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</si>
  <si>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</si>
  <si>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</si>
  <si>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</si>
  <si>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</si>
  <si>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</si>
  <si>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</si>
  <si>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</si>
  <si>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</si>
  <si>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</si>
  <si>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</si>
  <si>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</si>
  <si>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</si>
  <si>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</si>
  <si>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</si>
  <si>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</si>
  <si>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</si>
  <si>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</si>
  <si>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</si>
  <si>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</si>
  <si>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</si>
  <si>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</si>
  <si>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</si>
  <si>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</si>
  <si>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</si>
  <si>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</si>
  <si>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</si>
  <si>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</si>
  <si>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</si>
  <si>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</si>
  <si>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</si>
  <si>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</si>
  <si>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</si>
  <si>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</si>
  <si>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</si>
  <si>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</si>
  <si>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</si>
  <si>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</si>
  <si>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</si>
  <si>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</si>
  <si>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</si>
  <si>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</si>
  <si>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</si>
  <si>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</si>
  <si>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</si>
  <si>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</si>
  <si>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</si>
  <si>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</si>
  <si>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</si>
  <si>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</si>
  <si>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</si>
  <si>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</si>
  <si>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</si>
  <si>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</si>
  <si>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</si>
  <si>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</si>
  <si>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</si>
  <si>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</si>
  <si>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</si>
  <si>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</si>
  <si>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</si>
  <si>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</si>
  <si>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</si>
  <si>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</si>
  <si>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</si>
  <si>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</si>
  <si>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</si>
  <si>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</si>
  <si>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</si>
  <si>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</si>
  <si>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</si>
  <si>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</si>
  <si>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</si>
  <si>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</si>
  <si>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</si>
  <si>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</si>
  <si>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</si>
  <si>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</si>
  <si>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</si>
  <si>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</si>
  <si>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</si>
  <si>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</si>
  <si>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</si>
  <si>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</si>
  <si>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</si>
  <si>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</si>
  <si>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</si>
  <si>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</si>
  <si>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</si>
  <si>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</si>
  <si>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</si>
  <si>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</si>
  <si>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</si>
  <si>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</si>
  <si>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</si>
  <si>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</si>
  <si>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</si>
  <si>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</si>
  <si>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</si>
  <si>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</si>
  <si>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</si>
  <si>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</si>
  <si>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</si>
  <si>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</si>
  <si>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</si>
  <si>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</si>
  <si>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</si>
  <si>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</si>
  <si>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</si>
  <si>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</si>
  <si>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</si>
  <si>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</si>
  <si>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</si>
  <si>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</si>
  <si>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</si>
  <si>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</si>
  <si>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</si>
  <si>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</si>
  <si>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</si>
  <si>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</si>
  <si>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</si>
  <si>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</si>
  <si>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</si>
  <si>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</si>
  <si>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</si>
  <si>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</si>
  <si>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</si>
  <si>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</si>
  <si>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</si>
  <si>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</si>
  <si>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</si>
  <si>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</si>
  <si>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</si>
  <si>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</si>
  <si>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</si>
  <si>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</si>
  <si>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</si>
  <si>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</si>
  <si>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</si>
  <si>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</si>
  <si>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</si>
  <si>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</si>
  <si>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</si>
  <si>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</si>
  <si>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</si>
  <si>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</si>
  <si>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</si>
  <si>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</si>
  <si>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</si>
  <si>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</si>
  <si>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</si>
  <si>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</si>
  <si>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</si>
  <si>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</si>
  <si>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</si>
  <si>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</si>
  <si>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</si>
  <si>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</si>
  <si>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</si>
  <si>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</si>
  <si>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</si>
  <si>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</si>
  <si>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</si>
  <si>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</si>
  <si>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</si>
  <si>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</si>
  <si>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</si>
  <si>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</si>
  <si>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</si>
  <si>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</si>
  <si>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</si>
  <si>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</si>
  <si>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</si>
  <si>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</si>
  <si>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</si>
  <si>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</si>
  <si>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</si>
  <si>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</si>
  <si>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</si>
  <si>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</si>
  <si>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</si>
  <si>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</si>
  <si>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</si>
  <si>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</si>
  <si>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</si>
  <si>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</si>
  <si>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</si>
  <si>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</si>
  <si>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</si>
  <si>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</si>
  <si>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</si>
  <si>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</si>
  <si>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</si>
  <si>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</si>
  <si>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</si>
  <si>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</si>
  <si>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</si>
  <si>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</si>
  <si>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</si>
  <si>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</si>
  <si>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</si>
  <si>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</si>
  <si>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</si>
  <si>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</si>
  <si>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</si>
  <si>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</si>
  <si>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</si>
  <si>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</si>
  <si>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</si>
  <si>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</si>
  <si>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</si>
  <si>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</si>
  <si>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</si>
  <si>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</si>
  <si>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</si>
  <si>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</si>
  <si>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</si>
  <si>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</si>
  <si>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</si>
  <si>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</si>
  <si>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</si>
  <si>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</si>
  <si>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</si>
  <si>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</si>
  <si>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</si>
  <si>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</si>
  <si>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</si>
  <si>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</si>
  <si>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</si>
  <si>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</si>
  <si>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</si>
  <si>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</si>
  <si>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</si>
  <si>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</si>
  <si>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</si>
  <si>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</si>
  <si>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</si>
  <si>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</si>
  <si>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</si>
  <si>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</si>
  <si>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</si>
  <si>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</si>
  <si>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</si>
  <si>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</si>
  <si>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</si>
  <si>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</si>
  <si>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</si>
  <si>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</si>
  <si>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</si>
  <si>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</si>
  <si>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</si>
  <si>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</si>
  <si>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</si>
  <si>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</si>
  <si>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</si>
  <si>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</si>
  <si>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</si>
  <si>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</si>
  <si>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</si>
  <si>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</si>
  <si>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</si>
  <si>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</si>
  <si>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</si>
  <si>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</si>
  <si>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</si>
  <si>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</si>
  <si>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</si>
  <si>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</si>
  <si>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</si>
  <si>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</si>
  <si>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</si>
  <si>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</si>
  <si>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</si>
  <si>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</si>
  <si>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</si>
  <si>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</si>
  <si>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</si>
  <si>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</si>
  <si>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</si>
  <si>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</si>
  <si>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</si>
  <si>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</si>
  <si>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</si>
  <si>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</si>
  <si>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</si>
  <si>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</si>
  <si>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</si>
  <si>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</si>
  <si>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</si>
  <si>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</si>
  <si>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</si>
  <si>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</si>
  <si>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</si>
  <si>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</si>
  <si>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</si>
  <si>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</si>
  <si>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</si>
  <si>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</si>
  <si>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</si>
  <si>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</si>
  <si>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</si>
  <si>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</si>
  <si>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</si>
  <si>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</si>
  <si>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</si>
  <si>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</si>
  <si>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</si>
  <si>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</si>
  <si>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</si>
  <si>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</si>
  <si>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</si>
  <si>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</si>
  <si>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</si>
  <si>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</si>
  <si>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</si>
  <si>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</si>
  <si>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</si>
  <si>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</si>
  <si>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</si>
  <si>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</si>
  <si>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</si>
  <si>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</si>
  <si>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</si>
  <si>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</si>
  <si>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</si>
  <si>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</si>
  <si>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</si>
  <si>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</si>
  <si>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</si>
  <si>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</si>
  <si>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</si>
  <si>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</si>
  <si>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</si>
  <si>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</si>
  <si>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</si>
  <si>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</si>
  <si>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</si>
  <si>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</si>
  <si>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</si>
  <si>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</si>
  <si>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</si>
  <si>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</si>
  <si>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</si>
  <si>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</si>
  <si>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</si>
  <si>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</si>
  <si>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</si>
  <si>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</si>
  <si>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</si>
  <si>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</si>
  <si>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</si>
  <si>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</si>
  <si>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</si>
  <si>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</si>
  <si>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</si>
  <si>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</si>
  <si>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</si>
  <si>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</si>
  <si>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</si>
  <si>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</si>
  <si>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</si>
  <si>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</si>
  <si>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</si>
  <si>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</si>
  <si>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</si>
  <si>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</si>
  <si>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</si>
  <si>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</si>
  <si>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</si>
  <si>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</si>
  <si>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</si>
  <si>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</si>
  <si>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</si>
  <si>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</si>
  <si>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</si>
  <si>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</si>
  <si>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</si>
  <si>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</si>
  <si>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</si>
  <si>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</si>
  <si>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</si>
  <si>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</si>
  <si>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</si>
  <si>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</si>
  <si>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</si>
  <si>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</si>
  <si>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</si>
  <si>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</si>
  <si>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</si>
  <si>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</si>
  <si>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</si>
  <si>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</si>
  <si>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</si>
  <si>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</si>
  <si>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</si>
  <si>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</si>
  <si>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</si>
  <si>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</si>
  <si>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</si>
  <si>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</si>
  <si>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</si>
  <si>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</si>
  <si>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</si>
  <si>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</si>
  <si>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</si>
  <si>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</si>
  <si>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</si>
  <si>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</si>
  <si>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</si>
  <si>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</si>
  <si>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</si>
  <si>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</si>
  <si>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</si>
  <si>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</si>
  <si>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</si>
  <si>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</si>
  <si>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</si>
  <si>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</si>
  <si>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</si>
  <si>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</si>
  <si>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</si>
  <si>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</si>
  <si>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</si>
  <si>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</si>
  <si>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</si>
  <si>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</si>
  <si>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</si>
  <si>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</si>
  <si>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</si>
  <si>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</si>
  <si>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</si>
  <si>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</si>
  <si>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</si>
  <si>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</si>
  <si>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</si>
  <si>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</si>
  <si>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</si>
  <si>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</si>
  <si>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</si>
  <si>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</si>
  <si>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</si>
  <si>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</si>
  <si>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</si>
  <si>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</si>
  <si>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</si>
  <si>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</si>
  <si>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</si>
  <si>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</si>
  <si>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</si>
  <si>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</si>
  <si>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</si>
  <si>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</si>
  <si>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</si>
  <si>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</si>
  <si>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</si>
  <si>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</si>
  <si>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</si>
  <si>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</si>
  <si>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</si>
  <si>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</si>
  <si>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</si>
  <si>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</si>
  <si>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</si>
  <si>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</si>
  <si>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</si>
  <si>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</si>
  <si>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</si>
  <si>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</si>
  <si>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</si>
  <si>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</si>
  <si>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</si>
  <si>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</si>
  <si>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</si>
  <si>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</si>
  <si>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</si>
  <si>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</si>
  <si>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</si>
  <si>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</si>
  <si>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</si>
  <si>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</si>
  <si>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</si>
  <si>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</si>
  <si>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</si>
  <si>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</si>
  <si>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</si>
  <si>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</si>
  <si>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</si>
  <si>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</si>
  <si>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</si>
  <si>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</si>
  <si>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</si>
  <si>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</si>
  <si>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</si>
  <si>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</si>
  <si>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</si>
  <si>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</si>
  <si>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</si>
  <si>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</si>
  <si>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</si>
  <si>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</si>
  <si>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</si>
  <si>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</si>
  <si>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</si>
  <si>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</si>
  <si>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</si>
  <si>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</si>
  <si>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</si>
  <si>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</si>
  <si>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</si>
  <si>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</si>
  <si>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</si>
  <si>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</si>
  <si>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</si>
  <si>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</si>
  <si>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</si>
  <si>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</si>
  <si>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</si>
  <si>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</si>
  <si>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</si>
  <si>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</si>
  <si>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</si>
  <si>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</si>
  <si>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</si>
  <si>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</si>
  <si>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</si>
  <si>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</si>
  <si>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</si>
  <si>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</si>
  <si>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</si>
  <si>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</si>
  <si>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</si>
  <si>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</si>
  <si>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</si>
  <si>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</si>
  <si>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</si>
  <si>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</si>
  <si>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</si>
  <si>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</si>
  <si>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</si>
  <si>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</si>
  <si>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</si>
  <si>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</si>
  <si>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</si>
  <si>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</si>
  <si>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</si>
  <si>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</si>
  <si>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</si>
  <si>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</si>
  <si>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</si>
  <si>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</si>
  <si>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</si>
  <si>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</si>
  <si>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</si>
  <si>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</si>
  <si>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</si>
  <si>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</si>
  <si>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</si>
  <si>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</si>
  <si>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</si>
  <si>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</si>
  <si>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</si>
  <si>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</si>
  <si>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</si>
  <si>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</si>
  <si>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</si>
  <si>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</si>
  <si>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</si>
  <si>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</si>
  <si>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</si>
  <si>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</si>
  <si>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</si>
  <si>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</si>
  <si>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</si>
  <si>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</si>
  <si>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</si>
  <si>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</si>
  <si>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</si>
  <si>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</si>
  <si>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</si>
  <si>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</si>
  <si>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</si>
  <si>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</si>
  <si>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</si>
  <si>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</si>
  <si>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</si>
  <si>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</si>
  <si>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</si>
  <si>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</si>
  <si>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</si>
  <si>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</si>
  <si>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</si>
  <si>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</si>
  <si>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</si>
  <si>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</si>
  <si>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</si>
  <si>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</si>
  <si>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</si>
  <si>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</si>
  <si>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</si>
  <si>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</si>
  <si>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</si>
  <si>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</si>
  <si>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</si>
  <si>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</si>
  <si>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</si>
  <si>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</si>
  <si>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</si>
  <si>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</si>
  <si>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</si>
  <si>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</si>
  <si>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</si>
  <si>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</si>
  <si>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</si>
  <si>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</si>
  <si>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</si>
  <si>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</si>
  <si>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</si>
  <si>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</si>
  <si>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</si>
  <si>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</si>
  <si>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</si>
  <si>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</si>
  <si>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</si>
  <si>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</si>
  <si>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</si>
  <si>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</si>
  <si>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</si>
  <si>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</si>
  <si>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</si>
  <si>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</si>
  <si>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</si>
  <si>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</si>
  <si>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</si>
  <si>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</si>
  <si>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</si>
  <si>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</si>
  <si>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</si>
  <si>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</si>
  <si>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</si>
  <si>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</si>
  <si>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</si>
  <si>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</si>
  <si>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</si>
  <si>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</si>
  <si>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</si>
  <si>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</si>
  <si>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</si>
  <si>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</si>
  <si>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</si>
  <si>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</si>
  <si>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</si>
  <si>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</si>
  <si>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</si>
  <si>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</si>
  <si>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</si>
  <si>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</si>
  <si>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</si>
  <si>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</si>
  <si>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</si>
  <si>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</si>
  <si>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</si>
  <si>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</si>
  <si>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</si>
  <si>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</si>
  <si>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</si>
  <si>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</si>
  <si>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</si>
  <si>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</si>
  <si>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</si>
  <si>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</si>
  <si>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</si>
  <si>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</si>
  <si>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</si>
  <si>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</si>
  <si>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</si>
  <si>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</si>
  <si>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</si>
  <si>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</si>
  <si>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</si>
  <si>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</si>
  <si>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</si>
  <si>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</si>
  <si>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</si>
  <si>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</si>
  <si>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</si>
  <si>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</si>
  <si>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</si>
  <si>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</si>
  <si>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</si>
  <si>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</si>
  <si>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</si>
  <si>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</si>
  <si>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</si>
  <si>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</si>
  <si>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</si>
  <si>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</si>
  <si>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</si>
  <si>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</si>
  <si>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</si>
  <si>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</si>
  <si>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</si>
  <si>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</si>
  <si>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</si>
  <si>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</si>
  <si>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</si>
  <si>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</si>
  <si>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</si>
  <si>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</si>
  <si>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</si>
  <si>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</si>
  <si>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</si>
  <si>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</si>
  <si>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</si>
  <si>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</si>
  <si>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</si>
  <si>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</si>
  <si>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</si>
  <si>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</si>
  <si>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</si>
  <si>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</si>
  <si>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</si>
  <si>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</si>
  <si>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</si>
  <si>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</si>
  <si>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</si>
  <si>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</si>
  <si>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</si>
  <si>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</si>
  <si>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</si>
  <si>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</si>
  <si>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</si>
  <si>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</si>
  <si>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</si>
  <si>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</si>
  <si>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</si>
  <si>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</si>
  <si>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</si>
  <si>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</si>
  <si>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</si>
  <si>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</si>
  <si>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</si>
  <si>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</si>
  <si>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</si>
  <si>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</si>
  <si>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</si>
  <si>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</si>
  <si>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</si>
  <si>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</si>
  <si>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</si>
  <si>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</si>
  <si>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</si>
  <si>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</si>
  <si>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</si>
  <si>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</si>
  <si>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</si>
  <si>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</si>
  <si>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</si>
  <si>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</si>
  <si>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</si>
  <si>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</si>
  <si>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</si>
  <si>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</si>
  <si>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</si>
  <si>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</si>
  <si>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</si>
  <si>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</si>
  <si>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</si>
  <si>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</si>
  <si>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</si>
  <si>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</si>
  <si>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</si>
  <si>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</si>
  <si>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</si>
  <si>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</si>
  <si>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</si>
  <si>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</si>
  <si>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</si>
  <si>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</si>
  <si>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</si>
  <si>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</si>
  <si>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</si>
  <si>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</si>
  <si>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</si>
  <si>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</si>
  <si>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</si>
  <si>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</si>
  <si>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</si>
  <si>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</si>
  <si>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</si>
  <si>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</si>
  <si>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</si>
  <si>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</si>
  <si>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</si>
  <si>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</si>
  <si>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</si>
  <si>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</si>
  <si>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</si>
  <si>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</si>
  <si>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</si>
  <si>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</si>
  <si>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</si>
  <si>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</si>
  <si>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</si>
  <si>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</si>
  <si>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</si>
  <si>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</si>
  <si>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</si>
  <si>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</si>
  <si>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</si>
  <si>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</si>
  <si>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</si>
  <si>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</si>
  <si>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</si>
  <si>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</si>
  <si>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</si>
  <si>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</si>
  <si>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</si>
  <si>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</si>
  <si>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</si>
  <si>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</si>
  <si>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</si>
  <si>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</si>
  <si>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</si>
  <si>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</si>
  <si>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</si>
  <si>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</si>
  <si>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</si>
  <si>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</si>
  <si>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</si>
  <si>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</si>
  <si>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</si>
  <si>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</si>
  <si>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</si>
  <si>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</si>
  <si>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</si>
  <si>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</si>
  <si>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</si>
  <si>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</si>
  <si>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</si>
  <si>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</si>
  <si>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</si>
  <si>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</si>
  <si>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</si>
  <si>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</si>
  <si>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</si>
  <si>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</si>
  <si>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</si>
  <si>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</si>
  <si>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</si>
  <si>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</si>
  <si>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</si>
  <si>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</si>
  <si>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</si>
  <si>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</si>
  <si>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</si>
  <si>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</si>
  <si>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</si>
  <si>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</si>
  <si>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</si>
  <si>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</si>
  <si>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</si>
  <si>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</si>
  <si>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</si>
  <si>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</si>
  <si>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</si>
  <si>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</si>
  <si>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</si>
  <si>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</si>
  <si>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</si>
  <si>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</si>
  <si>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</si>
  <si>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</si>
  <si>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</si>
  <si>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</si>
  <si>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</si>
  <si>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</si>
  <si>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</si>
  <si>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</si>
  <si>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</si>
  <si>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</si>
  <si>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</si>
  <si>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</si>
  <si>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</si>
  <si>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</si>
  <si>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</si>
  <si>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</si>
  <si>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</si>
  <si>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</si>
  <si>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</si>
  <si>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</si>
  <si>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</si>
  <si>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</si>
  <si>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</si>
  <si>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</si>
  <si>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</si>
  <si>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</si>
  <si>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</si>
  <si>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</si>
  <si>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</si>
  <si>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</si>
  <si>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</si>
  <si>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</si>
  <si>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</si>
  <si>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</si>
  <si>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</si>
  <si>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</si>
  <si>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</si>
  <si>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</si>
  <si>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</si>
  <si>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</si>
  <si>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</si>
  <si>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</si>
  <si>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</si>
  <si>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</si>
  <si>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</si>
  <si>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</si>
  <si>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</si>
  <si>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</si>
  <si>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</si>
  <si>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</si>
  <si>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</si>
  <si>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</si>
  <si>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</si>
  <si>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</si>
  <si>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</si>
  <si>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</si>
  <si>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</si>
  <si>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</si>
  <si>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</si>
  <si>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</si>
  <si>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</si>
  <si>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</si>
  <si>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</si>
  <si>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</si>
  <si>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</si>
  <si>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</si>
  <si>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</si>
  <si>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</si>
  <si>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</si>
  <si>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</si>
  <si>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</si>
  <si>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</si>
  <si>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</si>
  <si>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</si>
  <si>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</si>
  <si>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</si>
  <si>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</si>
  <si>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</si>
  <si>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</si>
  <si>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</si>
  <si>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</si>
  <si>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</si>
  <si>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</si>
  <si>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</si>
  <si>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</si>
  <si>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</si>
  <si>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</si>
  <si>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</si>
  <si>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</si>
  <si>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</si>
  <si>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</si>
  <si>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</si>
  <si>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</si>
  <si>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</si>
  <si>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</si>
  <si>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</si>
  <si>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</si>
  <si>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</si>
  <si>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</si>
  <si>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</si>
  <si>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</si>
  <si>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</si>
  <si>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</si>
  <si>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</si>
  <si>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</si>
  <si>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</si>
  <si>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</si>
  <si>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</si>
  <si>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</si>
  <si>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</si>
  <si>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</si>
  <si>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</si>
  <si>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</si>
  <si>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</si>
  <si>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</si>
  <si>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</si>
  <si>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</si>
  <si>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</si>
  <si>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</si>
  <si>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</si>
  <si>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</si>
  <si>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</si>
  <si>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</si>
  <si>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</si>
  <si>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</si>
  <si>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</si>
  <si>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</si>
  <si>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</si>
  <si>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</si>
  <si>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</si>
  <si>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</si>
  <si>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</si>
  <si>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</si>
  <si>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</si>
  <si>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</si>
  <si>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</si>
  <si>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</si>
  <si>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</si>
  <si>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</si>
  <si>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</si>
  <si>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</si>
  <si>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</si>
  <si>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</si>
  <si>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</si>
  <si>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</si>
  <si>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</si>
  <si>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</si>
  <si>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</si>
  <si>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</si>
  <si>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</si>
  <si>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</si>
  <si>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</si>
  <si>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</si>
  <si>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</si>
  <si>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</si>
  <si>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</si>
  <si>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</si>
  <si>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</si>
  <si>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</si>
  <si>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</si>
  <si>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</si>
  <si>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</si>
  <si>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</si>
  <si>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</si>
  <si>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</si>
  <si>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</si>
  <si>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</si>
  <si>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</si>
  <si>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</si>
  <si>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</si>
  <si>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</si>
  <si>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</si>
  <si>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</si>
  <si>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</si>
  <si>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</si>
  <si>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</si>
  <si>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</si>
  <si>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</si>
  <si>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</si>
  <si>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</si>
  <si>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</si>
  <si>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</si>
  <si>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</si>
  <si>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</si>
  <si>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</si>
  <si>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</si>
  <si>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</si>
  <si>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</si>
  <si>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</si>
  <si>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</si>
  <si>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</si>
  <si>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</si>
  <si>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</si>
  <si>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</si>
  <si>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</si>
  <si>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</si>
  <si>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</si>
  <si>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</si>
  <si>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</si>
  <si>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</si>
  <si>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</si>
  <si>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</si>
  <si>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</si>
  <si>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</si>
  <si>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</si>
  <si>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</si>
  <si>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</si>
  <si>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</si>
  <si>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</si>
  <si>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</si>
  <si>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</si>
  <si>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</si>
  <si>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</si>
  <si>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</si>
  <si>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</si>
  <si>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</si>
  <si>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</si>
  <si>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</si>
  <si>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</si>
  <si>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</si>
  <si>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</si>
  <si>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</si>
  <si>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</si>
  <si>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</si>
  <si>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</si>
  <si>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</si>
  <si>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</si>
  <si>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</si>
  <si>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</si>
  <si>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</si>
  <si>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</si>
  <si>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</si>
  <si>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</si>
  <si>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</si>
  <si>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</si>
  <si>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</si>
  <si>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</si>
  <si>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</si>
  <si>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</si>
  <si>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</si>
  <si>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</si>
  <si>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</si>
  <si>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</si>
  <si>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</si>
  <si>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</si>
  <si>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</si>
  <si>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</si>
  <si>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</si>
  <si>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</si>
  <si>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</si>
  <si>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</si>
  <si>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</si>
  <si>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</si>
  <si>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</si>
  <si>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</si>
  <si>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</si>
  <si>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</si>
  <si>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</si>
  <si>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</si>
  <si>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</si>
  <si>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</si>
  <si>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</si>
  <si>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</si>
  <si>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</si>
  <si>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</si>
  <si>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</si>
  <si>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</si>
  <si>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</si>
  <si>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</si>
  <si>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</si>
  <si>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</si>
  <si>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</si>
  <si>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</si>
  <si>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</si>
  <si>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</si>
  <si>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</si>
  <si>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</si>
  <si>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</si>
  <si>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</si>
  <si>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</si>
  <si>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</si>
  <si>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</si>
  <si>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</si>
  <si>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</si>
  <si>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</si>
  <si>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</si>
  <si>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</si>
  <si>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</si>
  <si>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</si>
  <si>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</si>
  <si>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</si>
  <si>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</si>
  <si>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</si>
  <si>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</si>
  <si>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</si>
  <si>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</si>
  <si>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</si>
  <si>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</si>
  <si>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</si>
  <si>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</si>
  <si>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</si>
  <si>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</si>
  <si>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</si>
  <si>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</si>
  <si>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</si>
  <si>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</si>
  <si>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</si>
  <si>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</si>
  <si>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</si>
  <si>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</si>
  <si>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</si>
  <si>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</si>
  <si>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</si>
  <si>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</si>
  <si>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</si>
  <si>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</si>
  <si>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</si>
  <si>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</si>
  <si>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</si>
  <si>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</si>
  <si>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</si>
  <si>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</si>
  <si>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</si>
  <si>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</si>
  <si>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</si>
  <si>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</si>
  <si>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</si>
  <si>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</si>
  <si>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</si>
  <si>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</si>
  <si>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</si>
  <si>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</si>
  <si>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</si>
  <si>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</si>
  <si>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</si>
  <si>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</si>
  <si>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</si>
  <si>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</si>
  <si>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</si>
  <si>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</si>
  <si>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</si>
  <si>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</si>
  <si>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</si>
  <si>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</si>
  <si>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</si>
  <si>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</si>
  <si>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</si>
  <si>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</si>
  <si>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</si>
  <si>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</si>
  <si>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</si>
  <si>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</si>
  <si>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</si>
  <si>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</si>
  <si>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</si>
  <si>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</si>
  <si>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</si>
  <si>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</si>
  <si>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</si>
  <si>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</si>
  <si>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</si>
  <si>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</si>
  <si>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</si>
  <si>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</si>
  <si>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</si>
  <si>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</si>
  <si>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</si>
  <si>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</si>
  <si>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</si>
  <si>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</si>
  <si>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</si>
  <si>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</si>
  <si>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</si>
  <si>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</si>
  <si>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</si>
  <si>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</si>
  <si>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</si>
  <si>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</si>
  <si>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</si>
  <si>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</si>
  <si>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</si>
  <si>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</si>
  <si>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</si>
  <si>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</si>
  <si>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</si>
  <si>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</si>
  <si>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</si>
  <si>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</si>
  <si>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</si>
  <si>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</si>
  <si>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</si>
  <si>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</si>
  <si>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</si>
  <si>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</si>
  <si>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</si>
  <si>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</si>
  <si>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</si>
  <si>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</si>
  <si>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</si>
  <si>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</si>
  <si>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</si>
  <si>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</si>
  <si>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</si>
  <si>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</si>
  <si>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</si>
  <si>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</si>
  <si>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</si>
  <si>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</si>
  <si>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</si>
  <si>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</si>
  <si>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</si>
  <si>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</si>
  <si>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</si>
  <si>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</si>
  <si>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</si>
  <si>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</si>
  <si>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</si>
  <si>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</si>
  <si>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</si>
  <si>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</si>
  <si>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</si>
  <si>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</si>
  <si>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</si>
  <si>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</si>
  <si>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</si>
  <si>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</si>
  <si>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</si>
  <si>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</si>
  <si>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</si>
  <si>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</si>
  <si>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</si>
  <si>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</si>
  <si>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</si>
  <si>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</si>
  <si>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</si>
  <si>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</si>
  <si>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</si>
  <si>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</si>
  <si>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</si>
  <si>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</si>
  <si>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</si>
  <si>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</si>
  <si>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</si>
  <si>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</si>
  <si>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</si>
  <si>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</si>
  <si>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</si>
  <si>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</si>
  <si>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</si>
  <si>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</si>
  <si>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</si>
  <si>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</si>
  <si>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</si>
  <si>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</si>
  <si>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</si>
  <si>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</si>
  <si>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</si>
  <si>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</si>
  <si>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</si>
  <si>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</si>
  <si>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</si>
  <si>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</si>
  <si>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</si>
  <si>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</si>
  <si>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</si>
  <si>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</si>
  <si>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</si>
  <si>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</si>
  <si>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</si>
  <si>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</si>
  <si>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</si>
  <si>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</si>
  <si>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</si>
  <si>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</si>
  <si>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</si>
  <si>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</si>
  <si>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</si>
  <si>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</si>
  <si>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</si>
  <si>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</si>
  <si>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</si>
  <si>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</si>
  <si>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</si>
  <si>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</si>
  <si>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</si>
  <si>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</si>
  <si>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</si>
  <si>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</si>
  <si>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</si>
  <si>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</si>
  <si>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</si>
  <si>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</si>
  <si>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</si>
  <si>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</si>
  <si>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</si>
  <si>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</si>
  <si>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</si>
  <si>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</si>
  <si>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</si>
  <si>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</si>
  <si>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</si>
  <si>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</si>
  <si>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</si>
  <si>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</si>
  <si>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</si>
  <si>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</si>
  <si>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</si>
  <si>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</si>
  <si>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</si>
  <si>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</si>
  <si>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</si>
  <si>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</si>
  <si>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</si>
  <si>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</si>
  <si>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</si>
  <si>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</si>
  <si>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</si>
  <si>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</si>
  <si>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</si>
  <si>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</si>
  <si>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</si>
  <si>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</si>
  <si>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</si>
  <si>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</si>
  <si>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</si>
  <si>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</si>
  <si>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</si>
  <si>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</si>
  <si>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</si>
  <si>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</si>
  <si>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</si>
  <si>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</si>
  <si>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</si>
  <si>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</si>
  <si>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</si>
  <si>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</si>
  <si>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</si>
  <si>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</si>
  <si>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</si>
  <si>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</si>
  <si>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</si>
  <si>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</si>
  <si>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</si>
  <si>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</si>
  <si>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</si>
  <si>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</si>
  <si>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</si>
  <si>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</si>
  <si>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</si>
  <si>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</si>
  <si>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</si>
  <si>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</si>
  <si>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</si>
  <si>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</si>
  <si>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</si>
  <si>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</si>
  <si>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</si>
  <si>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</si>
  <si>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</si>
  <si>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</si>
  <si>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</si>
  <si>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</si>
  <si>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</si>
  <si>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</si>
  <si>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</si>
  <si>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</si>
  <si>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</si>
  <si>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</si>
  <si>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</si>
  <si>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</si>
  <si>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</si>
  <si>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</si>
  <si>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</si>
  <si>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</si>
  <si>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</si>
  <si>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</si>
  <si>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</si>
  <si>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</si>
  <si>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</si>
  <si>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</si>
  <si>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</si>
  <si>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</si>
  <si>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</si>
  <si>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</si>
  <si>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</si>
  <si>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</si>
  <si>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</si>
  <si>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</si>
  <si>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</si>
  <si>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</si>
  <si>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</si>
  <si>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</si>
  <si>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</si>
  <si>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</si>
  <si>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</si>
  <si>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</si>
  <si>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</si>
  <si>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</si>
  <si>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</si>
  <si>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</si>
  <si>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</si>
  <si>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</si>
  <si>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</si>
  <si>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</si>
  <si>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</si>
  <si>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</si>
  <si>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</si>
  <si>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</si>
  <si>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</si>
  <si>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</si>
  <si>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</si>
  <si>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</si>
  <si>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</si>
  <si>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</si>
  <si>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</si>
  <si>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</si>
  <si>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</si>
  <si>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</si>
  <si>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</si>
  <si>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</si>
  <si>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</si>
  <si>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</si>
  <si>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</si>
  <si>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</si>
  <si>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</si>
  <si>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</si>
  <si>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</si>
  <si>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</si>
  <si>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</si>
  <si>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</si>
  <si>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</si>
  <si>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</si>
  <si>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</si>
  <si>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</si>
  <si>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</si>
  <si>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</si>
  <si>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</si>
  <si>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</si>
  <si>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</si>
  <si>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</si>
  <si>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</si>
  <si>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</si>
  <si>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</si>
  <si>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</si>
  <si>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</si>
  <si>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</si>
  <si>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</si>
  <si>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</si>
  <si>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</si>
  <si>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</si>
  <si>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</si>
  <si>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</si>
  <si>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</si>
  <si>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</si>
  <si>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</si>
  <si>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</si>
  <si>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</si>
  <si>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</si>
  <si>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</si>
  <si>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</si>
  <si>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</si>
  <si>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</si>
  <si>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</si>
  <si>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</si>
  <si>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</si>
  <si>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</si>
  <si>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</si>
  <si>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</si>
  <si>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</si>
  <si>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</si>
  <si>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</si>
  <si>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</si>
  <si>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</si>
  <si>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</si>
  <si>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</si>
  <si>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</si>
  <si>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</si>
  <si>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</si>
  <si>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</si>
  <si>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</si>
  <si>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</si>
  <si>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</si>
  <si>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</si>
  <si>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</si>
  <si>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</si>
  <si>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</si>
  <si>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</si>
  <si>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</si>
  <si>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</si>
  <si>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</si>
  <si>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</si>
  <si>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</si>
  <si>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</si>
  <si>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</si>
  <si>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</si>
  <si>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</si>
  <si>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</si>
  <si>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</si>
  <si>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</si>
  <si>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</si>
  <si>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</si>
  <si>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</si>
  <si>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</si>
  <si>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</si>
  <si>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</si>
  <si>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</si>
  <si>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</si>
  <si>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</si>
  <si>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</si>
  <si>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</si>
  <si>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</si>
  <si>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</si>
  <si>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</si>
  <si>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</si>
  <si>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</si>
  <si>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</si>
  <si>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</si>
  <si>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</si>
  <si>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</si>
  <si>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</si>
  <si>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</si>
  <si>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</si>
  <si>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</si>
  <si>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</si>
  <si>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</si>
  <si>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</si>
  <si>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</si>
  <si>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</si>
  <si>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</si>
  <si>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</si>
  <si>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</si>
  <si>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</si>
  <si>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</si>
  <si>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</si>
  <si>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</si>
  <si>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</si>
  <si>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</si>
  <si>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</si>
  <si>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</si>
  <si>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</si>
  <si>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</si>
  <si>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</si>
  <si>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</si>
  <si>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</si>
  <si>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</si>
  <si>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</si>
  <si>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</si>
  <si>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</si>
  <si>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</si>
  <si>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</si>
  <si>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</si>
  <si>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</si>
  <si>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</si>
  <si>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</si>
  <si>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</si>
  <si>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</si>
  <si>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</si>
  <si>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</si>
  <si>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</si>
  <si>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</si>
  <si>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</si>
  <si>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</si>
  <si>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</si>
  <si>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</si>
  <si>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</si>
  <si>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</si>
  <si>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</si>
  <si>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</si>
  <si>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</si>
  <si>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</si>
  <si>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</si>
  <si>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</si>
  <si>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</si>
  <si>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</si>
  <si>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</si>
  <si>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</si>
  <si>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</si>
  <si>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</si>
  <si>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</si>
  <si>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</si>
  <si>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</si>
  <si>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</si>
  <si>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</si>
  <si>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</si>
  <si>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</si>
  <si>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</si>
  <si>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</si>
  <si>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</si>
  <si>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</si>
  <si>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</si>
  <si>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</si>
  <si>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</si>
  <si>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</si>
  <si>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</si>
  <si>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</si>
  <si>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</si>
  <si>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</si>
  <si>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</si>
  <si>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</si>
  <si>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</si>
  <si>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</si>
  <si>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</si>
  <si>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</si>
  <si>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</si>
  <si>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</si>
  <si>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</si>
  <si>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</si>
  <si>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</si>
  <si>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</si>
  <si>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</si>
  <si>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</si>
  <si>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</si>
  <si>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</si>
  <si>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</si>
  <si>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</si>
  <si>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</si>
  <si>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</si>
  <si>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</si>
  <si>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</si>
  <si>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</si>
  <si>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</si>
  <si>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</si>
  <si>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</si>
  <si>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</si>
  <si>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</si>
  <si>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</si>
  <si>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</si>
  <si>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</si>
  <si>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</si>
  <si>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</si>
  <si>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</si>
  <si>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</si>
  <si>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</si>
  <si>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</si>
  <si>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</si>
  <si>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</si>
  <si>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</si>
  <si>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</si>
  <si>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</si>
  <si>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</si>
  <si>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</si>
  <si>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</si>
  <si>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</si>
  <si>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</si>
  <si>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</si>
  <si>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</si>
  <si>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</si>
  <si>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</si>
  <si>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</si>
  <si>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</si>
  <si>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</si>
  <si>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</si>
  <si>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</si>
  <si>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</si>
  <si>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</si>
  <si>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</si>
  <si>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</si>
  <si>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</si>
  <si>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</si>
  <si>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</si>
  <si>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</si>
  <si>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</si>
  <si>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</si>
  <si>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</si>
  <si>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</si>
  <si>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</si>
  <si>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</si>
  <si>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</si>
  <si>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</si>
  <si>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</si>
  <si>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</si>
  <si>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</si>
  <si>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</si>
  <si>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</si>
  <si>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</si>
  <si>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</si>
  <si>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</si>
  <si>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</si>
  <si>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</si>
  <si>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</si>
  <si>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</si>
  <si>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</si>
  <si>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</si>
  <si>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</si>
  <si>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</si>
  <si>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</si>
  <si>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</si>
  <si>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</si>
  <si>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</si>
  <si>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</si>
  <si>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</si>
  <si>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</si>
  <si>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</si>
  <si>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</si>
  <si>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</si>
  <si>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</si>
  <si>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</si>
  <si>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</si>
  <si>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</si>
  <si>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</si>
  <si>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</si>
  <si>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</si>
  <si>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</si>
  <si>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</si>
  <si>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</si>
  <si>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</si>
  <si>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</si>
  <si>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</si>
  <si>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</si>
  <si>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</si>
  <si>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</si>
  <si>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</si>
  <si>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</si>
  <si>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</si>
  <si>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</si>
  <si>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</si>
  <si>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</si>
  <si>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</si>
  <si>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</si>
  <si>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</si>
  <si>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</si>
  <si>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</si>
  <si>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</si>
  <si>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</si>
  <si>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</si>
  <si>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</si>
  <si>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</si>
  <si>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</si>
  <si>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</si>
  <si>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</si>
  <si>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</si>
  <si>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</si>
  <si>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</si>
  <si>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</si>
  <si>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</si>
  <si>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</si>
  <si>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</si>
  <si>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</si>
  <si>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</si>
  <si>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</si>
  <si>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</si>
  <si>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</si>
  <si>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</si>
  <si>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</si>
  <si>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</si>
  <si>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</si>
  <si>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</si>
  <si>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</si>
  <si>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</si>
  <si>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</si>
  <si>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</si>
  <si>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</si>
  <si>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</si>
  <si>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</si>
  <si>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</si>
  <si>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</si>
  <si>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</si>
  <si>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</si>
  <si>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</si>
  <si>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</si>
  <si>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</si>
  <si>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</si>
  <si>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</si>
  <si>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</si>
  <si>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</si>
  <si>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</si>
  <si>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</si>
  <si>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</si>
  <si>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</si>
  <si>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</si>
  <si>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</si>
  <si>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</si>
  <si>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</si>
  <si>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</si>
  <si>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</si>
  <si>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</si>
  <si>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</si>
  <si>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</si>
  <si>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</si>
  <si>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</si>
  <si>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</si>
  <si>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</si>
  <si>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</si>
  <si>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</si>
  <si>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</si>
  <si>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</si>
  <si>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</si>
  <si>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</si>
  <si>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</si>
  <si>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</si>
  <si>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</si>
  <si>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</si>
  <si>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</si>
  <si>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</si>
  <si>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</si>
  <si>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</si>
  <si>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</si>
  <si>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</si>
  <si>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</si>
  <si>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</si>
  <si>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</si>
  <si>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</si>
  <si>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</si>
  <si>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</si>
  <si>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</si>
  <si>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</si>
  <si>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</si>
  <si>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</si>
  <si>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</si>
  <si>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</si>
  <si>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</si>
  <si>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</si>
  <si>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</si>
  <si>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</si>
  <si>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</si>
  <si>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</si>
  <si>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</si>
  <si>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</si>
  <si>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</si>
  <si>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</si>
  <si>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</si>
  <si>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</si>
  <si>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</si>
  <si>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</si>
  <si>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</si>
  <si>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</si>
  <si>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</si>
  <si>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</si>
  <si>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</si>
  <si>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</si>
  <si>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</si>
  <si>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</si>
  <si>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</si>
  <si>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</si>
  <si>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</si>
  <si>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</si>
  <si>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</si>
  <si>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</si>
  <si>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</si>
  <si>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</si>
  <si>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</si>
  <si>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</si>
  <si>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</si>
  <si>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</si>
  <si>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</si>
  <si>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</si>
  <si>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</si>
  <si>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</si>
  <si>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</si>
  <si>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</si>
  <si>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</si>
  <si>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</si>
  <si>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</si>
  <si>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</si>
  <si>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</si>
  <si>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</si>
  <si>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</si>
  <si>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</si>
  <si>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</si>
  <si>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</si>
  <si>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</si>
  <si>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</si>
  <si>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</si>
  <si>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</si>
  <si>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</si>
  <si>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</si>
  <si>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</si>
  <si>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</si>
  <si>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</si>
  <si>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</si>
  <si>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</si>
  <si>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</si>
  <si>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</si>
  <si>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</si>
  <si>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</si>
  <si>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</si>
  <si>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</si>
  <si>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</si>
  <si>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</si>
  <si>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</si>
  <si>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</si>
  <si>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</si>
  <si>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</si>
  <si>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</si>
  <si>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</si>
  <si>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</si>
  <si>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</si>
  <si>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</si>
  <si>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</si>
  <si>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</si>
  <si>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</si>
  <si>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</si>
  <si>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</si>
  <si>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</si>
  <si>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</si>
  <si>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</si>
  <si>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</si>
  <si>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</si>
  <si>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</si>
  <si>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</si>
  <si>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</si>
  <si>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</si>
  <si>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</si>
  <si>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</si>
  <si>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</si>
  <si>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</si>
  <si>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</si>
  <si>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</si>
  <si>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</si>
  <si>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</si>
  <si>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</si>
  <si>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</si>
  <si>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</si>
  <si>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</si>
  <si>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</si>
  <si>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</si>
  <si>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</si>
  <si>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</si>
  <si>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</si>
  <si>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</si>
  <si>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</si>
  <si>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</si>
  <si>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</si>
  <si>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</si>
  <si>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</si>
  <si>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</si>
  <si>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</si>
  <si>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</si>
  <si>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</si>
  <si>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</si>
  <si>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</si>
  <si>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</si>
  <si>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</si>
  <si>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</si>
  <si>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</si>
  <si>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</si>
  <si>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</si>
  <si>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</si>
  <si>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</si>
  <si>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</si>
  <si>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</si>
  <si>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</si>
  <si>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</si>
  <si>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</si>
  <si>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</si>
  <si>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</si>
  <si>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</si>
  <si>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</si>
  <si>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</si>
  <si>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</si>
  <si>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</si>
  <si>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</si>
  <si>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</si>
  <si>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</si>
  <si>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</si>
  <si>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</si>
  <si>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</si>
  <si>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</si>
  <si>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</si>
  <si>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</si>
  <si>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</si>
  <si>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</si>
  <si>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</si>
  <si>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</si>
  <si>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</si>
  <si>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</si>
  <si>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</si>
  <si>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</si>
  <si>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</si>
  <si>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</si>
  <si>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</si>
  <si>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</si>
  <si>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</si>
  <si>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</si>
  <si>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</si>
  <si>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</si>
  <si>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</si>
  <si>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</si>
  <si>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</si>
  <si>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</si>
  <si>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</si>
  <si>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</si>
  <si>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</si>
  <si>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</si>
  <si>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</si>
  <si>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</si>
  <si>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</si>
  <si>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</si>
  <si>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</si>
  <si>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</si>
  <si>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</si>
  <si>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</si>
  <si>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</si>
  <si>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</si>
  <si>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</si>
  <si>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</si>
  <si>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</si>
  <si>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</si>
  <si>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</si>
  <si>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</si>
  <si>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</si>
  <si>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</si>
  <si>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</si>
  <si>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</si>
  <si>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</si>
  <si>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</si>
  <si>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</si>
  <si>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</si>
  <si>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</si>
  <si>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</si>
  <si>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</si>
  <si>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</si>
  <si>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</si>
  <si>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</si>
  <si>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</si>
  <si>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</si>
  <si>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</si>
  <si>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</si>
  <si>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</si>
  <si>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</si>
  <si>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</si>
  <si>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</si>
  <si>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</si>
  <si>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</si>
  <si>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</si>
  <si>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</si>
  <si>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</si>
  <si>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</si>
  <si>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</si>
  <si>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</si>
  <si>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</si>
  <si>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</si>
  <si>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</si>
  <si>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</si>
  <si>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</si>
  <si>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</si>
  <si>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</si>
  <si>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</si>
  <si>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</si>
  <si>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</si>
  <si>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</si>
  <si>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</si>
  <si>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</si>
  <si>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</si>
  <si>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</si>
  <si>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</si>
  <si>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</si>
  <si>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</si>
  <si>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</si>
  <si>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</si>
  <si>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</si>
  <si>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</si>
  <si>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</si>
  <si>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</si>
  <si>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</si>
  <si>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</si>
  <si>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</si>
  <si>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</si>
  <si>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</si>
  <si>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</si>
  <si>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</si>
  <si>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</si>
  <si>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</si>
  <si>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</si>
  <si>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</si>
  <si>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</si>
  <si>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</si>
  <si>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</si>
  <si>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</si>
  <si>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</si>
  <si>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</si>
  <si>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</si>
  <si>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</si>
  <si>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</si>
  <si>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</si>
  <si>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</si>
  <si>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</si>
  <si>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</si>
  <si>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</si>
  <si>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</si>
  <si>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</si>
  <si>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</si>
  <si>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</si>
  <si>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</si>
  <si>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</si>
  <si>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</si>
  <si>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</si>
  <si>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</si>
  <si>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</si>
  <si>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</si>
  <si>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</si>
  <si>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</si>
  <si>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</si>
  <si>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</si>
  <si>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</si>
  <si>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</si>
  <si>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</si>
  <si>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</si>
  <si>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</si>
  <si>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</si>
  <si>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</si>
  <si>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</si>
  <si>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</si>
  <si>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</si>
  <si>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</si>
  <si>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</si>
  <si>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</si>
  <si>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</si>
  <si>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</si>
  <si>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</si>
  <si>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</si>
  <si>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</si>
  <si>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</si>
  <si>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</si>
  <si>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</si>
  <si>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</si>
  <si>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</si>
  <si>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</si>
  <si>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</si>
  <si>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</si>
  <si>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</si>
  <si>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</si>
  <si>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</si>
  <si>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</si>
  <si>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</si>
  <si>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</si>
  <si>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</si>
  <si>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</si>
  <si>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</si>
  <si>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</si>
  <si>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</si>
  <si>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</si>
  <si>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</si>
  <si>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</si>
  <si>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</si>
  <si>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</si>
  <si>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</si>
  <si>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</si>
  <si>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</si>
  <si>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</si>
  <si>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</si>
  <si>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</si>
  <si>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</si>
  <si>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</si>
  <si>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</si>
  <si>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</si>
  <si>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</si>
  <si>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</si>
  <si>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</si>
  <si>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</si>
  <si>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</si>
  <si>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</si>
  <si>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</si>
  <si>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</si>
  <si>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</si>
  <si>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</si>
  <si>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</si>
  <si>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</si>
  <si>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</si>
  <si>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</si>
  <si>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</si>
  <si>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</si>
  <si>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</si>
  <si>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</si>
  <si>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</si>
  <si>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</si>
  <si>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</si>
  <si>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</si>
  <si>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</si>
  <si>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</si>
  <si>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</si>
  <si>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</si>
  <si>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</si>
  <si>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</si>
  <si>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</si>
  <si>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</si>
  <si>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</si>
  <si>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</si>
  <si>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</si>
  <si>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</si>
  <si>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</si>
  <si>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</si>
  <si>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</si>
  <si>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</si>
  <si>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</si>
  <si>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</si>
  <si>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</si>
  <si>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</si>
  <si>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</si>
  <si>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</si>
  <si>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</si>
  <si>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</si>
  <si>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</si>
  <si>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</si>
  <si>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</si>
  <si>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</si>
  <si>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</si>
  <si>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</si>
  <si>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</si>
  <si>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</si>
  <si>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</si>
  <si>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</si>
  <si>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</si>
  <si>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</si>
  <si>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</si>
  <si>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</si>
  <si>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</si>
  <si>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</si>
  <si>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</si>
  <si>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</si>
  <si>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</si>
  <si>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</si>
  <si>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</si>
  <si>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</si>
  <si>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</si>
  <si>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</si>
  <si>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</si>
  <si>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</si>
  <si>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</si>
  <si>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</si>
  <si>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</si>
  <si>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</si>
  <si>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</si>
  <si>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</si>
  <si>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</si>
  <si>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</si>
  <si>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</si>
  <si>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</si>
  <si>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</si>
  <si>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</si>
  <si>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</si>
  <si>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</si>
  <si>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</si>
  <si>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</si>
  <si>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</si>
  <si>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</si>
  <si>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</si>
  <si>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</si>
  <si>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</si>
  <si>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</si>
  <si>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</si>
  <si>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</si>
  <si>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</si>
  <si>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</si>
  <si>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</si>
  <si>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</si>
  <si>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</si>
  <si>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</si>
  <si>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</si>
  <si>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</si>
  <si>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</si>
  <si>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</si>
  <si>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</si>
  <si>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</si>
  <si>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</si>
  <si>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</si>
  <si>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</si>
  <si>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</si>
  <si>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</si>
  <si>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</si>
  <si>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</si>
  <si>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</si>
  <si>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</si>
  <si>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</si>
  <si>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</si>
  <si>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</si>
  <si>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</si>
  <si>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</si>
  <si>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</si>
  <si>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</si>
  <si>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</si>
  <si>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</si>
  <si>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</si>
  <si>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</si>
  <si>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</si>
  <si>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</si>
  <si>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</si>
  <si>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</si>
  <si>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</si>
  <si>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</si>
  <si>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</si>
  <si>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</si>
  <si>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</si>
  <si>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PCM-20251125-00001621</t>
  </si>
  <si>
    <t xml:space="preserve">Due to High traffic jam /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</si>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</sst>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0" dataDxfId="169" headerRowBorderDxfId="167" tableBorderDxfId="168" totalsRowBorderDxfId="166">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3" dataDxfId="152" headerRowBorderDxfId="150" tableBorderDxfId="151" totalsRowBorderDxfId="149">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8" totalsRowShown="0" headerRowDxfId="44" dataDxfId="43" headerRowBorderDxfId="41" tableBorderDxfId="42" totalsRowBorderDxfId="40">
  <autoFilter ref="A1:L3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7" dataDxfId="26" headerRowBorderDxfId="24" tableBorderDxfId="25">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323.84697916666482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45986.795405092591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45986.795405092591</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45986.795405092591</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45986.795405092591</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45986.795405092591</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45986.795405092591</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45986.795405092591</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45986.795405092591</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45986.795405092591</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45986.795405092591</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45986.795405092591</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45986.795405092591</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45986.795405092591</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45986.795405092591</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45986.795405092591</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45986.795405092591</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45986.795405092591</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45986.795405092591</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45986.795405092591</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45986.795405092591</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45986.795405092591</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45986.795405092591</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45986.795405092591</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45986.795405092591</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45986.795405092591</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45986.795405092591</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45986.795405092591</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45986.795405092591</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45986.795405092591</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45986.795405092591</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45986.795405092591</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45986.795405092591</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45986.795405092591</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45986.795405092591</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45986.795405092591</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45986.795405092591</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45986.795405092591</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45986.795405092591</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45986.795405092591</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45986.795405092591</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45986.795405092591</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45986.795405092591</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45986.795405092591</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45986.795405092591</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45986.795405092591</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45986.795405092591</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45986.795405092591</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45986.795405092591</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45986.795405092591</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45986.795405092591</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45986.795405092591</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45986.795405092591</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45986.795405092591</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45986.795405092591</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45986.795405092591</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161.79556712962949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2.4079861111094942</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45986.795405092591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45986.795405092591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45986.795405092591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45986.795405092591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45986.795405092591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45986.795405092591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45986.795405092591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45986.795405092591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45986.795405092591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45986.795405092591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45986.795405092591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45986.795405092591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45986.795405092591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45986.795405092591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45986.795405092591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45986.795405092591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45986.795405092591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45986.795405092591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45986.795405092591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45986.795405092591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45986.795405092591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45986.795405092591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45986.795405092591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45986.795405092591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45986.795405092591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45986.795405092591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45986.795405092591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45986.795405092591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45986.795405092591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45986.795405092591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45986.795405092591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45986.795405092591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45986.795405092591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45986.795405092591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45986.795405092591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45986.795405092591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45986.795405092591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45986.795405092591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45986.795405092591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45986.795405092591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45986.795405092591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45986.795405092591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45986.795405092591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45986.795405092591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45986.795405092591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45986.795405092591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45986.795405092591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45986.795405092591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45986.795405092591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45986.795405092591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45986.795405092591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45986.795405092591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45986.795405092591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45986.795405092591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45986.795405092591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45986.795405092591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45986.795405092591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45986.795405092591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45986.795405092591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45986.795405092591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45986.795405092591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45986.795405092591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45986.795405092591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45986.795405092591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45986.795405092591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45986.795405092591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45986.795405092591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45986.795405092591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45986.795405092591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45986.795405092591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45986.795405092591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45986.795405092591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45986.795405092591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45986.795405092591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45986.795405092591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45986.795405092591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45986.795405092591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45986.795405092591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45986.795405092591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45986.795405092591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45986.795405092591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45986.795405092591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45986.795405092591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45986.795405092591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45986.795405092591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45986.795405092591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45986.795405092591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45986.795405092591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45986.795405092591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45986.795405092591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45986.795405092591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45986.795405092591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45986.795405092591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45986.795405092591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45986.795405092591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45986.795405092591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45986.795405092591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45986.795405092591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45986.795405092591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45986.795405092591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45986.795405092591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45986.795405092591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45986.795405092591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45986.795405092591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45986.795405092591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45986.795405092591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45986.795405092591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45986.795405092591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45986.795405092591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45986.795405092591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45986.795405092591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45986.795405092591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45986.795405092591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45986.795405092591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45986.795405092591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45986.795405092591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45986.795405092591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45986.795405092591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45986.795405092591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45986.795405092591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45986.795405092591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45986.795405092591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45986.795405092591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45986.795405092591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45986.795405092591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45986.795405092591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45986.795405092591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45986.795405092591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45986.795405092591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45986.795405092591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45986.795405092591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45986.795405092591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45986.795405092591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45986.795405092591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45986.795405092591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45986.795405092591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45986.795405092591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45986.795405092591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45986.795405092591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45986.795405092591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45986.795405092591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45986.795405092591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45986.795405092591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45986.795405092591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45986.795405092591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45986.795405092591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45986.795405092591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45986.795405092591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45986.795405092591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45986.795405092591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45986.795405092591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45986.795405092591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45986.795405092591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45986.795405092591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45986.795405092591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45986.795405092591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45986.795405092591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45986.795405092591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45986.795405092591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45986.795405092591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45986.795405092591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45986.795405092591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45986.795405092591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45986.795405092591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45986.795405092591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45986.795405092591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45986.795405092591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45986.795405092591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45986.795405092591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45986.795405092591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45986.795405092591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45986.795405092591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45986.795405092591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45986.795405092591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45986.795405092591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45986.795405092591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45986.795405092591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45986.795405092591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45986.795405092591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45986.795405092591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45986.795405092591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45986.795405092591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45986.795405092591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45986.795405092591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45986.795405092591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45986.795405092591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45986.795405092591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45986.795405092591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45986.795405092591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45986.795405092591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45986.795405092591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45986.795405092591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45986.795405092591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45986.795405092591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45986.795405092591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45986.795405092591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45986.795405092591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45986.795405092591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45986.795405092591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45986.795405092591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45986.795405092591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45986.795405092591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45986.795405092591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45986.795405092591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45986.795405092591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45986.795405092591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45986.795405092591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45986.795405092591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45986.795405092591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45986.795405092591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45986.795405092591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45986.795405092591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45986.795405092591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45986.795405092591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45986.795405092591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45986.795405092591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45986.795405092591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45986.795405092591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45986.795405092591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45986.795405092591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45986.795405092591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45986.795405092591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45986.795405092591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45986.795405092591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45986.795405092591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45986.795405092591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45986.795405092591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45986.795405092591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45986.795405092591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45986.795405092591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45986.795405092591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45986.795405092591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45986.795405092591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45986.795405092591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45986.795405092591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45986.795405092591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45986.795405092591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45986.795405092591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45986.795405092591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45986.795405092591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45986.795405092591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45986.795405092591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45986.795405092591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45986.795405092591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45986.795405092591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45986.795405092591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45986.795405092591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45986.795405092591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45986.795405092591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45986.795405092591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45986.795405092591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45986.795405092591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45986.795405092591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45986.795405092591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45986.795405092591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45986.795405092591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45986.795405092591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45986.795405092591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45986.795405092591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45986.795405092591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45986.795405092591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45986.795405092591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45986.795405092591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45986.795405092591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45986.795405092591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45986.795405092591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45986.795405092591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45986.795405092591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45986.795405092591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45986.795405092591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45986.795405092591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45986.795405092591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45986.795405092591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45986.795405092591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45986.795405092591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45986.795405092591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45986.795405092591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45986.795405092591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45986.795405092591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45986.795405092591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45986.795405092591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45986.795405092591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45986.795405092591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45986.795405092591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45986.795405092591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45986.795405092591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45986.795405092591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45986.795405092591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45986.795405092591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45986.795405092591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45986.795405092591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45986.795405092591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45986.795405092591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45986.795405092591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45986.795405092591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45986.795405092591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45986.795405092591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45986.795405092591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45986.795405092591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45986.795405092591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45986.795405092591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45986.795405092591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45986.795405092591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45986.795405092591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45986.795405092591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45986.795405092591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45986.795405092591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45986.795405092591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45986.795405092591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45986.795405092591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45986.795405092591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45986.795405092591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45986.795405092591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45986.795405092591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45986.795405092591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45986.795405092591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45986.795405092591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45986.795405092591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45986.795405092591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45986.795405092591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45986.795405092591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45986.795405092591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45986.795405092591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45986.795405092591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45986.795405092591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45986.795405092591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45986.795405092591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45986.795405092591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45986.795405092591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45986.795405092591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45986.795405092591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45986.795405092591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45986.795405092591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45986.795405092591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45986.795405092591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45986.795405092591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45986.795405092591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45986.795405092591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45986.795405092591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45986.795405092591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45986.795405092591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45986.795405092591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45986.795405092591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45986.795405092591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45986.795405092591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45986.795405092591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45986.795405092591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45986.795405092591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45986.795405092591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45986.795405092591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45986.795405092591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45986.795405092591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45986.795405092591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45986.795405092591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45986.795405092591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45986.795405092591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45986.795405092591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45986.795405092591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45986.795405092591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45986.795405092591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45986.795405092591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45986.795405092591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45986.795405092591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45986.795405092591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45986.795405092591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45986.795405092591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45986.795405092591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45986.795405092591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45986.795405092591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45986.795405092591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45986.795405092591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45986.795405092591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45986.795405092591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45986.795405092591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45986.795405092591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45986.795405092591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45986.795405092591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45986.795405092591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45986.795405092591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45986.795405092591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45986.795405092591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45986.795405092591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45986.795405092591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45986.795405092591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45986.795405092591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45986.795405092591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45986.795405092591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45986.795405092591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45986.795405092591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45986.795405092591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45986.795405092591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45986.795405092591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45986.795405092591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45986.795405092591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45986.795405092591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45986.795405092591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45986.795405092591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45986.795405092591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45986.795405092591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45986.795405092591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45986.795405092591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45986.795405092591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45986.795405092591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45986.795405092591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45986.795405092591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45986.795405092591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45986.795405092591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45986.795405092591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45986.795405092591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45986.795405092591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45986.795405092591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45986.795405092591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45986.795405092591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45986.795405092591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45986.795405092591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45986.795405092591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45986.795405092591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45986.795405092591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45986.795405092591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45986.795405092591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45986.795405092591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45986.795405092591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45986.795405092591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45986.795405092591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45986.795405092591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45986.795405092591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45986.795405092591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45986.795405092591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45986.795405092591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45986.795405092591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45986.795405092591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45986.795405092591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45986.795405092591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45986.795405092591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45986.795405092591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45986.795405092591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45986.795405092591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45986.795405092591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45986.795405092591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45986.795405092591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45986.795405092591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45986.795405092591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45986.795405092591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45986.795405092591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45986.795405092591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45986.795405092591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45986.795405092591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45986.795405092591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45986.795405092591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45986.795405092591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45986.795405092591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45986.795405092591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45986.795405092591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45986.795405092591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45986.795405092591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45986.795405092591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45986.795405092591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45986.795405092591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45986.795405092591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45986.795405092591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45986.795405092591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45986.795405092591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45986.795405092591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45986.795405092591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45986.795405092591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45986.795405092591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45986.795405092591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45986.795405092591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45986.795405092591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45986.795405092591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45986.795405092591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45986.795405092591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45986.795405092591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45986.795405092591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45986.795405092591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45986.795405092591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45986.795405092591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45986.795405092591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45986.795405092591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45986.795405092591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45986.795405092591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45986.795405092591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45986.795405092591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45986.795405092591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45986.795405092591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45986.795405092591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45986.795405092591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45986.795405092591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45986.795405092591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45986.795405092591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45986.795405092591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45986.795405092591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45986.795405092591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45986.795405092591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45986.795405092591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45986.795405092591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45986.795405092591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45986.795405092591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45986.795405092591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45986.795405092591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45986.795405092591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45986.795405092591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45986.795405092591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45986.795405092591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45986.795405092591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45986.795405092591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45986.795405092591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45986.795405092591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45986.795405092591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45986.795405092591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45986.795405092591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45986.795405092591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45986.795405092591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45986.795405092591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45986.795405092591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45986.795405092591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45986.795405092591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45986.795405092591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45986.795405092591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45986.795405092591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45986.795405092591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45986.795405092591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45986.795405092591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45986.795405092591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45986.795405092591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45986.795405092591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45986.795405092591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45986.795405092591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45986.795405092591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45986.795405092591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45986.795405092591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45986.795405092591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45986.795405092591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45986.795405092591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45986.795405092591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45986.795405092591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45986.795405092591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45986.795405092591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45986.795405092591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45986.795405092591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45986.795405092591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45986.795405092591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45986.795405092591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45986.795405092591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45986.795405092591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45986.795405092591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45986.795405092591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45986.795405092591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45986.795405092591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45986.795405092591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45986.795405092591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45986.795405092591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45986.795405092591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45986.795405092591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45986.795405092591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45986.795405092591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45986.795405092591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45986.795405092591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45986.795405092591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45986.795405092591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45986.795405092591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45986.795405092591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45986.795405092591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45986.795405092591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45986.795405092591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45986.795405092591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45986.795405092591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45986.795405092591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45986.795405092591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45986.795405092591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45986.795405092591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45986.795405092591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45986.795405092591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45986.795405092591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45986.795405092591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45986.795405092591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45986.795405092591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45986.795405092591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45986.795405092591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45986.795405092591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45986.795405092591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45986.795405092591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45986.795405092591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45986.795405092591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45986.795405092591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45986.795405092591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45986.795405092591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45986.795405092591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45986.795405092591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45986.795405092591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45986.795405092591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45986.795405092591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45986.795405092591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45986.795405092591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45986.795405092591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45986.795405092591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45986.795405092591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45986.795405092591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45986.795405092591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45986.795405092591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45986.795405092591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45986.795405092591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45986.795405092591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45986.795405092591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45986.795405092591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45986.795405092591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45986.795405092591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45986.795405092591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45986.795405092591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45986.795405092591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45986.795405092591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45986.795405092591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45986.795405092591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45986.795405092591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45986.795405092591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45986.795405092591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45986.795405092591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45986.795405092591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45986.795405092591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45986.795405092591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45986.795405092591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45986.795405092591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45986.795405092591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45986.795405092591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45986.795405092591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45986.795405092591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45986.795405092591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45986.795405092591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45986.795405092591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45986.795405092591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45986.795405092591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45986.795405092591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45986.795405092591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45986.795405092591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45986.795405092591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45986.795405092591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45986.795405092591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45986.795405092591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45986.795405092591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45986.795405092591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45986.795405092591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45986.795405092591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45986.795405092591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45986.795405092591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45986.795405092591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45986.795405092591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45986.795405092591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45986.795405092591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45986.795405092591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45986.795405092591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45986.795405092591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45986.795405092591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45986.795405092591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45986.795405092591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45986.795405092591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45986.795405092591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45986.795405092591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45986.795405092591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45986.795405092591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45986.795405092591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45986.795405092591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45986.795405092591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45986.795405092591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45986.795405092591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45986.795405092591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45986.795405092591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45986.795405092591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45986.795405092591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45986.795405092591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45986.795405092591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45986.795405092591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45986.795405092591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45986.795405092591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45986.795405092591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45986.795405092591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45986.795405092591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45986.795405092591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45986.795405092591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45986.795405092591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45986.795405092591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45986.795405092591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45986.795405092591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45986.795405092591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45986.795405092591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45986.795405092591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45986.795405092591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45986.795405092591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45986.795405092591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45986.795405092591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45986.795405092591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45986.795405092591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45986.795405092591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45986.795405092591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45986.795405092591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45986.795405092591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45986.795405092591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45986.795405092591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45986.795405092591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45986.795405092591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45986.795405092591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45986.795405092591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45986.795405092591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45986.795405092591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45986.795405092591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45986.795405092591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45986.795405092591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45986.795405092591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45986.795405092591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45986.795405092591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45986.795405092591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45986.795405092591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45986.795405092591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45986.795405092591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45986.795405092591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45986.795405092591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45986.795405092591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45986.795405092591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45986.795405092591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45986.795405092591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45986.795405092591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45986.795405092591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45986.795405092591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45986.795405092591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45986.795405092591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45986.795405092591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45986.795405092591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45986.795405092591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45986.795405092591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45986.795405092591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45986.795405092591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45986.795405092591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45986.795405092591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45986.795405092591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45986.795405092591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45986.795405092591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45986.795405092591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45986.795405092591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45986.795405092591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45986.795405092591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45986.795405092591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45986.795405092591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45986.795405092591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45986.795405092591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45986.795405092591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45986.795405092591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45986.795405092591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45986.795405092591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45986.795405092591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45986.795405092591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45986.795405092591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45986.795405092591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45986.795405092591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45986.795405092591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45986.795405092591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45986.795405092591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45986.795405092591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45986.795405092591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45986.795405092591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45986.795405092591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45986.795405092591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45986.795405092591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45986.795405092591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45986.795405092591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45986.795405092591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45986.795405092591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45986.795405092591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45986.795405092591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45986.795405092591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45986.795405092591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45986.795405092591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45986.795405092591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45986.795405092591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45986.795405092591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45986.795405092591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45986.795405092591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45986.795405092591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45986.795405092591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45986.795405092591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45986.795405092591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45986.795405092591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45986.795405092591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45986.795405092591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45986.795405092591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45986.795405092591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45986.795405092591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45986.795405092591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45986.795405092591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45986.795405092591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45986.795405092591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45986.795405092591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45986.795405092591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45986.795405092591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45986.795405092591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45986.795405092591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45986.795405092591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45986.795405092591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45986.795405092591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45986.795405092591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45986.795405092591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45986.795405092591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45986.795405092591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45986.795405092591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45986.795405092591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45986.795405092591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45986.795405092591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45986.795405092591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45986.795405092591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45986.795405092591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45986.795405092591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45986.795405092591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45986.795405092591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45986.795405092591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45986.795405092591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45986.795405092591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45986.795405092591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45986.795405092591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45986.795405092591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45986.795405092591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45986.795405092591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45986.795405092591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45986.795405092591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45986.795405092591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45986.795405092591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45986.795405092591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45986.795405092591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45986.795405092591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45986.795405092591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45986.795405092591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45986.795405092591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45986.795405092591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45986.795405092591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45986.795405092591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45986.795405092591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45986.795405092591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45986.795405092591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45986.795405092591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45986.795405092591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45986.795405092591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45986.795405092591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45986.795405092591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45986.795405092591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45986.795405092591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45986.795405092591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45986.795405092591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45986.795405092591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45986.795405092591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45986.795405092591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45986.795405092591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45986.795405092591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45986.795405092591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45986.795405092591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45986.795405092591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45986.795405092591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45986.795405092591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45986.795405092591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45986.795405092591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45986.795405092591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45986.795405092591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45986.795405092591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45986.795405092591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45986.795405092591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45986.795405092591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45986.795405092591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45986.795405092591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45986.795405092591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45986.795405092591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45986.795405092591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45986.795405092591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45986.795405092591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45986.795405092591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45986.795405092591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45986.795405092591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45986.795405092591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45986.795405092591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45986.795405092591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45986.795405092591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45986.795405092591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45986.795405092591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45986.795405092591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45986.795405092591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45986.795405092591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45986.795405092591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45986.795405092591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45986.795405092591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45986.795405092591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45986.795405092591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45986.795405092591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45986.795405092591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45986.795405092591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45986.795405092591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45986.795405092591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45986.795405092591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45986.795405092591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45986.795405092591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45986.795405092591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45986.795405092591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45986.795405092591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45986.795405092591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45986.795405092591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45986.795405092591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45986.795405092591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45986.795405092591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45986.795405092591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45986.795405092591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45986.795405092591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45986.795405092591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45986.795405092591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45986.795405092591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45986.795405092591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45986.795405092591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45986.795405092591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45986.795405092591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45986.795405092591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45986.795405092591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45986.795405092591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45986.795405092591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45986.795405092591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45986.795405092591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45986.795405092591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45986.795405092591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45986.795405092591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45986.795405092591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45986.795405092591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45986.795405092591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45986.795405092591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45986.795405092591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45986.795405092591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45986.795405092591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45986.795405092591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45986.795405092591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45986.795405092591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45986.795405092591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45986.795405092591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45986.795405092591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45986.795405092591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45986.795405092591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45986.795405092591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45986.795405092591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45986.795405092591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45986.795405092591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45986.795405092591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45986.795405092591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45986.795405092591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45986.795405092591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45986.795405092591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45986.795405092591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45986.795405092591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45986.795405092591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45986.795405092591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45986.795405092591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45986.795405092591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45986.795405092591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45986.795405092591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45986.795405092591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45986.795405092591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45986.795405092591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45986.795405092591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45986.795405092591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45986.795405092591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45986.795405092591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45986.795405092591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45986.795405092591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45986.795405092591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45986.795405092591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45986.795405092591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45986.795405092591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45986.795405092591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45986.795405092591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45986.795405092591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45986.795405092591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45986.795405092591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45986.795405092591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45986.795405092591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45986.795405092591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45986.795405092591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45986.795405092591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45986.795405092591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45986.795405092591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45986.795405092591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45986.795405092591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45986.795405092591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45986.795405092591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45986.795405092591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45986.795405092591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45986.795405092591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45986.795405092591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45986.795405092591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45986.795405092591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45986.795405092591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45986.795405092591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45986.795405092591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45986.795405092591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45986.795405092591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45986.795405092591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45986.795405092591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45986.795405092591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45986.795405092591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45986.795405092591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45986.795405092591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45986.795405092591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45986.795405092591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45986.795405092591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45986.795405092591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45986.795405092591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45986.795405092591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45986.795405092591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45986.795405092591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45986.795405092591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45986.795405092591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45986.795405092591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45986.795405092591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45986.795405092591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45986.795405092591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45986.795405092591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45986.795405092591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45986.795405092591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45986.795405092591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45986.795405092591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45986.795405092591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45986.795405092591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45986.795405092591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45986.795405092591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45986.795405092591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45986.795405092591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45986.795405092591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45986.795405092591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45986.795405092591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45986.795405092591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45986.795405092591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45986.795405092591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45986.795405092591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45986.795405092591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45986.795405092591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45986.795405092591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45986.795405092591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45986.795405092591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45986.795405092591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45986.795405092591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45986.795405092591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45986.795405092591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45986.795405092591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45986.795405092591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45986.795405092591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45986.795405092591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45986.795405092591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45986.795405092591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45986.795405092591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45986.795405092591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45986.795405092591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45986.795405092591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45986.795405092591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45986.795405092591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45986.795405092591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45986.795405092591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45986.795405092591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45986.795405092591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45986.795405092591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45986.795405092591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45986.795405092591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45986.795405092591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45986.795405092591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45986.795405092591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45986.795405092591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45986.795405092591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45986.795405092591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283.31468749999476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30205</v>
      </c>
      <c r="E3" s="94" t="s">
        <v>39021</v>
      </c>
      <c r="F3" s="95">
        <v>45986.704733796294</v>
      </c>
      <c r="G3" s="96">
        <f t="shared" ref="G3:G46" ca="1" si="0">IFERROR(NOW()-F3,"")</f>
        <v>9.0671296296932269E-2</v>
      </c>
      <c r="H3" s="95">
        <v>45986.698564814818</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t="shared" ca="1" si="0"/>
        <v>45986.795405092591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45986.795405092591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45986.795405092591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45986.795405092591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45986.795405092591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45986.795405092591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45986.795405092591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45986.795405092591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45986.795405092591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45986.795405092591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45986.795405092591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45986.795405092591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45986.795405092591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45986.795405092591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45986.795405092591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45986.795405092591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45986.795405092591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45986.795405092591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45986.795405092591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45986.795405092591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45986.795405092591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45986.795405092591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45986.795405092591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45986.795405092591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45986.795405092591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45986.795405092591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45986.795405092591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45986.795405092591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45986.795405092591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45986.795405092591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45986.795405092591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45986.795405092591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45986.795405092591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45986.795405092591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45986.795405092591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45986.795405092591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45986.795405092591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45986.795405092591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45986.795405092591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45986.795405092591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45986.795405092591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45986.795405092591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45986.795405092591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ref="G47:G110" ca="1" si="1">IFERROR(NOW()-F47,"")</f>
        <v>45986.795405092591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45986.795405092591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45986.795405092591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45986.795405092591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45986.795405092591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45986.795405092591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45986.795405092591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45986.795405092591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45986.795405092591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45986.795405092591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45986.795405092591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45986.795405092591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45986.795405092591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45986.795405092591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45986.795405092591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45986.795405092591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45986.795405092591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45986.795405092591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45986.795405092591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45986.795405092591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45986.795405092591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45986.795405092591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45986.795405092591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45986.795405092591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45986.795405092591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45986.795405092591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45986.795405092591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45986.795405092591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45986.795405092591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45986.795405092591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45986.795405092591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45986.795405092591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45986.795405092591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45986.795405092591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45986.795405092591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45986.795405092591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45986.795405092591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45986.795405092591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45986.795405092591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45986.795405092591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45986.795405092591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45986.795405092591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45986.795405092591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45986.795405092591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45986.795405092591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45986.795405092591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45986.795405092591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45986.795405092591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45986.795405092591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45986.795405092591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45986.795405092591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45986.795405092591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45986.795405092591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45986.795405092591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45986.795405092591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45986.795405092591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45986.795405092591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45986.795405092591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45986.795405092591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45986.795405092591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45986.795405092591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45986.795405092591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45986.795405092591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45986.795405092591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ref="G111:G174" ca="1" si="2">IFERROR(NOW()-F111,"")</f>
        <v>45986.795405092591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45986.795405092591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45986.795405092591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45986.795405092591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45986.795405092591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45986.795405092591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45986.795405092591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45986.795405092591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45986.795405092591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45986.795405092591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45986.795405092591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45986.795405092591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45986.795405092591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45986.795405092591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45986.795405092591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45986.795405092591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45986.795405092591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45986.795405092591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45986.795405092591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45986.795405092591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45986.795405092591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45986.795405092591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45986.795405092591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45986.795405092591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45986.795405092591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45986.795405092591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45986.795405092591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45986.795405092591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45986.795405092591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45986.795405092591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45986.795405092591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45986.795405092591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45986.795405092591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45986.795405092591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45986.795405092591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45986.795405092591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45986.795405092591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45986.795405092591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45986.795405092591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45986.795405092591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45986.795405092591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45986.795405092591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45986.795405092591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45986.795405092591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45986.795405092591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45986.795405092591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45986.795405092591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45986.795405092591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45986.795405092591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45986.795405092591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45986.795405092591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45986.795405092591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45986.795405092591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45986.795405092591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45986.795405092591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45986.795405092591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45986.795405092591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45986.795405092591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45986.795405092591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45986.795405092591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45986.795405092591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45986.795405092591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45986.795405092591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45986.795405092591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ref="G175:G238" ca="1" si="3">IFERROR(NOW()-F175,"")</f>
        <v>45986.795405092591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45986.795405092591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45986.795405092591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45986.795405092591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45986.795405092591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45986.795405092591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45986.795405092591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45986.795405092591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45986.795405092591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45986.795405092591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45986.795405092591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45986.795405092591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45986.795405092591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45986.795405092591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45986.795405092591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45986.795405092591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45986.795405092591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45986.795405092591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45986.795405092591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45986.795405092591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45986.795405092591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45986.795405092591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45986.795405092591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45986.795405092591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45986.795405092591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45986.795405092591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45986.795405092591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45986.795405092591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45986.795405092591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45986.795405092591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45986.795405092591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45986.795405092591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45986.795405092591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45986.795405092591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45986.795405092591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45986.795405092591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45986.795405092591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45986.795405092591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45986.795405092591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45986.795405092591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45986.795405092591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45986.795405092591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45986.795405092591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45986.795405092591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45986.795405092591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45986.795405092591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45986.795405092591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45986.795405092591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45986.795405092591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45986.795405092591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45986.795405092591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45986.795405092591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45986.795405092591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45986.795405092591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45986.795405092591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45986.795405092591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45986.795405092591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45986.795405092591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45986.795405092591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45986.795405092591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45986.795405092591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45986.795405092591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45986.795405092591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45986.795405092591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ref="G239:G302" ca="1" si="4">IFERROR(NOW()-F239,"")</f>
        <v>45986.795405092591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45986.795405092591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45986.795405092591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45986.795405092591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45986.795405092591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45986.795405092591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45986.795405092591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45986.795405092591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45986.795405092591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45986.795405092591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45986.795405092591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45986.795405092591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45986.795405092591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45986.795405092591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45986.795405092591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45986.795405092591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45986.795405092591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45986.795405092591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45986.795405092591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45986.795405092591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45986.795405092591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45986.795405092591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45986.795405092591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45986.795405092591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45986.795405092591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45986.795405092591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45986.795405092591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45986.795405092591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45986.795405092591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45986.795405092591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45986.795405092591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45986.795405092591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45986.795405092591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45986.795405092591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45986.795405092591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45986.795405092591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45986.795405092591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45986.795405092591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45986.795405092591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45986.795405092591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45986.795405092591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45986.795405092591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45986.795405092591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45986.795405092591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45986.795405092591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45986.795405092591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45986.795405092591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45986.795405092591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45986.795405092591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45986.795405092591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45986.795405092591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45986.795405092591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45986.795405092591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45986.795405092591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45986.795405092591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45986.795405092591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45986.795405092591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45986.795405092591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45986.795405092591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45986.795405092591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45986.795405092591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45986.795405092591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45986.795405092591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45986.795405092591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ref="G303:G348" ca="1" si="5">IFERROR(NOW()-F303,"")</f>
        <v>45986.795405092591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45986.795405092591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45986.795405092591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45986.795405092591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45986.795405092591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45986.795405092591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45986.795405092591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45986.795405092591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45986.795405092591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45986.795405092591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45986.795405092591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45986.795405092591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45986.795405092591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45986.795405092591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45986.795405092591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45986.795405092591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45986.795405092591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45986.795405092591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45986.795405092591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45986.795405092591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45986.795405092591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45986.795405092591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45986.795405092591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45986.795405092591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45986.795405092591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45986.795405092591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45986.795405092591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45986.795405092591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45986.795405092591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45986.795405092591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45986.795405092591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45986.795405092591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45986.795405092591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45986.795405092591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45986.795405092591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45986.795405092591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45986.795405092591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45986.795405092591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45986.795405092591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45986.795405092591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45986.795405092591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45986.795405092591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45986.795405092591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45986.795405092591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45986.795405092591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45986.795405092591</v>
      </c>
      <c r="H348" s="95"/>
      <c r="I348" s="113" t="str">
        <f>IFERROR(VLOOKUP(D348,DB!A:F,6,0),"")</f>
        <v/>
      </c>
      <c r="J348" s="113" t="str">
        <f>IFERROR(VLOOKUP(D348,DB!A:G,7,0),"")</f>
        <v/>
      </c>
      <c r="K348" s="97"/>
      <c r="L348" s="91" t="str">
        <f>IFERROR(VLOOKUP(D348,DB!A:I,9,0),"")</f>
        <v/>
      </c>
    </row>
  </sheetData>
  <dataValidations count="2">
    <dataValidation allowBlank="1" showInputMessage="1" showErrorMessage="1" sqref="E1" xr:uid="{A4F81451-56CC-4543-9497-104C4E44EE4B}"/>
    <dataValidation type="list" allowBlank="1" showInputMessage="1" showErrorMessage="1" sqref="E2:E3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39111</v>
      </c>
      <c r="B2" s="37" t="str">
        <f>IFERROR(VLOOKUP(D2,DB!A:K,11,0),"")</f>
        <v>R5</v>
      </c>
      <c r="C2" s="37">
        <v>3</v>
      </c>
      <c r="D2" s="106" t="s">
        <v>36011</v>
      </c>
      <c r="E2" s="37" t="s">
        <v>39021</v>
      </c>
      <c r="F2" s="38">
        <v>45891.832060185188</v>
      </c>
      <c r="G2" s="108">
        <f ca="1">IFERROR(NOW()-F2,"")</f>
        <v>94.963344907402643</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60.606527777774318</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38.13429398147855</v>
      </c>
      <c r="H4" s="110">
        <v>45948.661111111112</v>
      </c>
      <c r="I4" s="109" t="str">
        <f>IFERROR(VLOOKUP(D4,DB!A:F,6,0),"")</f>
        <v>SCECO</v>
      </c>
      <c r="J4" s="109" t="str">
        <f>IFERROR(VLOOKUP(D4,DB!A:G,7,0),"")</f>
        <v>Dead</v>
      </c>
      <c r="K4" s="109" t="s">
        <v>39116</v>
      </c>
      <c r="L4" s="109" t="str">
        <f>IFERROR(VLOOKUP(D4,DB!A:I,9,0),"")</f>
        <v>Latis</v>
      </c>
    </row>
    <row r="5" spans="1:13" ht="30.75">
      <c r="A5" s="109" t="s">
        <v>39117</v>
      </c>
      <c r="B5" s="109" t="str">
        <f>IFERROR(VLOOKUP(D5,DB!A:K,11,0),"")</f>
        <v>R5</v>
      </c>
      <c r="C5" s="109">
        <v>1</v>
      </c>
      <c r="D5" s="109" t="s">
        <v>36518</v>
      </c>
      <c r="E5" s="109" t="s">
        <v>39021</v>
      </c>
      <c r="F5" s="122">
        <v>45981.373298611114</v>
      </c>
      <c r="G5" s="111">
        <f ca="1">IFERROR(NOW()-F5,"")</f>
        <v>5.4221064814773854</v>
      </c>
      <c r="H5" s="122">
        <v>45981.360798611109</v>
      </c>
      <c r="I5" s="109" t="str">
        <f>IFERROR(VLOOKUP(D5,DB!A:F,6,0),"")</f>
        <v>SCECO</v>
      </c>
      <c r="J5" s="109" t="str">
        <f>IFERROR(VLOOKUP(D5,DB!A:G,7,0),"")</f>
        <v>Dead</v>
      </c>
      <c r="K5" s="109" t="s">
        <v>39118</v>
      </c>
      <c r="L5" s="109" t="str">
        <f>IFERROR(VLOOKUP(D5,DB!A:I,9,0),"")</f>
        <v>Latis</v>
      </c>
    </row>
    <row r="6" spans="1:13">
      <c r="A6" s="109"/>
      <c r="B6" s="109" t="str">
        <f>IFERROR(VLOOKUP(D6,DB!A:K,11,0),"")</f>
        <v/>
      </c>
      <c r="C6" s="109"/>
      <c r="D6"/>
      <c r="E6" s="109"/>
      <c r="F6" s="109"/>
      <c r="G6" s="111">
        <f ca="1">IFERROR(NOW()-F6,"")</f>
        <v>45986.795405092591</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45986.795405092591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45986.795405092591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45986.795405092591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45986.795405092591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45986.795405092591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45986.795405092591</v>
      </c>
      <c r="H12" s="109"/>
      <c r="I12" s="109" t="str">
        <f>IFERROR(VLOOKUP(D12,DB!A:F,6,0),"")</f>
        <v/>
      </c>
      <c r="J12" s="109" t="str">
        <f>IFERROR(VLOOKUP(D12,DB!A:G,7,0),"")</f>
        <v/>
      </c>
      <c r="K12" s="109"/>
      <c r="L12" s="109" t="str">
        <f>IFERROR(VLOOKUP(D12,DB!A:I,9,0),"")</f>
        <v/>
      </c>
    </row>
    <row r="13" spans="1:13">
      <c r="A13" s="125"/>
      <c r="B13" s="125" t="str">
        <f>IFERROR(VLOOKUP(D13,DB!A:K,11,0),"")</f>
        <v/>
      </c>
      <c r="C13" s="125"/>
      <c r="D13" s="125"/>
      <c r="E13" s="125"/>
      <c r="F13" s="126"/>
      <c r="G13" s="111">
        <f ca="1">IFERROR(NOW()-F13,"")</f>
        <v>45986.795405092591</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45986.795405092591</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45986.795405092591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45986.795405092591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45986.795405092591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45986.795405092591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45986.795405092591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45986.795405092591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45986.795405092591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45986.795405092591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45986.795405092591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45986.795405092591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45986.795405092591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45986.795405092591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45986.795405092591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45986.795405092591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45986.795405092591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45986.795405092591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45986.795405092591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45986.795405092591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45986.795405092591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45986.795405092591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45986.795405092591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45986.795405092591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45986.795405092591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45986.795405092591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45986.795405092591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45986.795405092591</v>
      </c>
      <c r="H40" s="126"/>
      <c r="I40" s="125" t="str">
        <f>IFERROR(VLOOKUP(D40,DB!A:F,6,0),"")</f>
        <v/>
      </c>
      <c r="J40" s="125" t="str">
        <f>IFERROR(VLOOKUP(D40,DB!A:G,7,0),"")</f>
        <v/>
      </c>
      <c r="K40" s="125"/>
      <c r="L40" s="125" t="str">
        <f>IFERROR(VLOOKUP(D40,DB!A:I,9,0),"")</f>
        <v/>
      </c>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c r="B2"/>
      <c r="C2" s="138"/>
      <c r="D2" s="137"/>
      <c r="E2" s="109"/>
      <c r="F2" s="152"/>
      <c r="G2" s="75">
        <f ca="1">IFERROR(NOW()-F2,"-")</f>
        <v>45986.795405092591</v>
      </c>
      <c r="H2"/>
      <c r="I2"/>
      <c r="J2" s="153" t="str">
        <f>IFERROR(VLOOKUP(D2,DB!A:G,7,0),"")</f>
        <v/>
      </c>
      <c r="K2" s="140"/>
      <c r="L2" s="154" t="str">
        <f>IFERROR(VLOOKUP(D2,DB!A:I,9,0),"")</f>
        <v/>
      </c>
    </row>
    <row r="3" spans="1:16382" ht="31.5" customHeight="1">
      <c r="A3" s="136"/>
      <c r="B3" s="137" t="str">
        <f>IFERROR(VLOOKUP(D3,DB!A:K,11,0),"")</f>
        <v/>
      </c>
      <c r="C3" s="138"/>
      <c r="D3" s="137"/>
      <c r="E3" s="109"/>
      <c r="F3" s="139"/>
      <c r="G3" s="75">
        <f ca="1">IFERROR(NOW()-F3,"-")</f>
        <v>45986.795405092591</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45986.795405092591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45986.795405092591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45986.795405092591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45986.795405092591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45986.795405092591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45986.795405092591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45986.795405092591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45986.795405092591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45986.795405092591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5"/>
      <c r="E13" s="109"/>
      <c r="F13" s="139"/>
      <c r="G13" s="75">
        <f ca="1">IFERROR(NOW()-F13,"-")</f>
        <v>45986.795405092591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45986.795405092591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45986.795405092591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45986.795405092591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45986.795405092591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45986.795405092591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45986.795405092591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45986.795405092591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45986.795405092591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45986.795405092591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45986.795405092591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45986.795405092591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45986.795405092591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45986.795405092591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45986.795405092591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45986.795405092591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45986.795405092591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45986.795405092591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45986.795405092591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45986.795405092591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45986.795405092591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45986.795405092591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45986.795405092591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45986.795405092591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45986.795405092591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45986.795405092591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45986.795405092591</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2025-11-25T16:06:52Z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