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57" documentId="120_S{2AC9BD13-BADA-5192-A53E-5A8FF88502F6}" xr6:coauthVersionLast="47" xr6:coauthVersionMax="47" xr10:uidLastSave="{EB081148-0C0B-494B-9240-8101E4942A2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<sst xmlns="http://schemas.openxmlformats.org/spreadsheetml/2006/main" count="181597" uniqueCount="39213">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</sst>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327.29864953703509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0.14800138888676884</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45990.247075462961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45990.247075462961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45990.247075462961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45990.247075462961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45990.247075462961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45990.247075462961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45990.247075462961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45990.247075462961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45990.247075462961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45990.247075462961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45990.247075462961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45990.247075462961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45990.247075462961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45990.247075462961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45990.247075462961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45990.247075462961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45990.247075462961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45990.247075462961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45990.247075462961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45990.247075462961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45990.247075462961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45990.247075462961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45990.247075462961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45990.247075462961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45990.247075462961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45990.247075462961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45990.247075462961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45990.247075462961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45990.247075462961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45990.247075462961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45990.247075462961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45990.247075462961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45990.247075462961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45990.247075462961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45990.247075462961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165.24723749999976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5.8596564814797603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45990.247075462961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45990.247075462961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45990.247075462961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45990.247075462961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45990.247075462961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45990.247075462961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45990.247075462961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45990.247075462961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45990.247075462961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45990.247075462961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45990.247075462961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45990.247075462961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45990.247075462961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45990.247075462961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45990.247075462961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45990.247075462961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45990.247075462961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45990.247075462961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45990.247075462961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45990.247075462961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45990.247075462961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45990.247075462961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45990.247075462961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45990.247075462961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45990.247075462961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45990.247075462961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45990.247075462961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45990.247075462961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45990.247075462961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45990.247075462961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45990.247075462961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45990.247075462961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45990.247075462961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45990.247075462961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45990.247075462961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45990.247075462961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45990.247075462961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45990.247075462961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45990.247075462961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45990.247075462961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45990.247075462961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45990.247075462961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45990.247075462961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45990.247075462961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45990.247075462961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45990.247075462961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45990.247075462961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45990.247075462961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45990.247075462961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45990.247075462961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45990.247075462961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45990.247075462961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45990.247075462961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45990.247075462961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45990.247075462961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45990.247075462961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45990.247075462961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45990.247075462961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45990.247075462961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45990.247075462961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45990.247075462961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45990.247075462961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45990.247075462961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45990.247075462961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45990.247075462961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45990.247075462961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45990.247075462961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45990.247075462961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45990.247075462961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45990.247075462961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45990.247075462961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45990.247075462961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45990.247075462961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45990.247075462961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45990.247075462961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45990.247075462961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45990.247075462961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45990.247075462961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45990.247075462961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45990.247075462961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45990.247075462961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45990.247075462961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45990.247075462961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45990.247075462961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45990.247075462961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45990.247075462961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45990.247075462961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45990.247075462961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45990.247075462961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45990.247075462961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45990.247075462961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45990.247075462961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45990.247075462961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45990.247075462961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45990.247075462961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45990.247075462961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45990.247075462961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45990.247075462961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45990.247075462961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45990.247075462961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45990.247075462961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45990.247075462961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45990.247075462961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45990.247075462961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45990.247075462961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45990.247075462961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45990.247075462961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45990.247075462961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45990.247075462961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45990.247075462961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45990.247075462961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45990.247075462961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45990.247075462961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45990.247075462961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45990.247075462961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45990.247075462961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45990.247075462961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45990.247075462961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45990.247075462961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45990.247075462961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45990.247075462961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45990.247075462961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45990.247075462961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45990.247075462961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45990.247075462961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45990.247075462961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45990.247075462961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45990.247075462961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45990.247075462961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45990.247075462961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45990.247075462961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45990.247075462961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45990.247075462961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45990.247075462961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45990.247075462961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45990.247075462961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45990.247075462961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45990.247075462961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45990.247075462961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45990.247075462961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45990.247075462961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45990.247075462961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45990.247075462961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45990.247075462961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45990.247075462961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45990.247075462961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45990.247075462961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45990.247075462961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45990.247075462961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45990.247075462961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45990.247075462961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45990.247075462961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45990.247075462961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45990.247075462961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45990.247075462961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45990.247075462961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45990.247075462961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45990.247075462961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45990.247075462961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45990.247075462961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45990.247075462961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45990.247075462961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45990.247075462961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45990.247075462961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45990.247075462961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45990.247075462961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45990.247075462961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45990.247075462961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45990.247075462961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45990.247075462961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45990.247075462961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45990.247075462961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45990.247075462961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45990.247075462961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45990.247075462961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45990.247075462961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45990.247075462961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45990.247075462961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45990.247075462961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45990.247075462961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45990.247075462961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45990.247075462961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45990.247075462961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45990.247075462961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45990.247075462961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45990.247075462961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45990.247075462961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45990.247075462961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45990.247075462961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45990.247075462961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45990.247075462961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45990.247075462961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45990.247075462961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45990.247075462961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45990.247075462961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45990.247075462961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45990.247075462961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45990.247075462961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45990.247075462961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45990.247075462961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45990.247075462961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45990.247075462961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45990.247075462961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45990.247075462961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45990.247075462961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45990.247075462961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45990.247075462961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45990.247075462961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45990.247075462961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45990.247075462961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45990.247075462961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45990.247075462961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45990.247075462961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45990.247075462961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45990.247075462961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45990.247075462961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45990.247075462961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45990.247075462961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45990.247075462961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45990.247075462961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45990.247075462961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45990.247075462961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45990.247075462961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45990.247075462961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45990.247075462961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45990.247075462961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45990.247075462961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45990.247075462961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45990.247075462961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45990.247075462961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45990.247075462961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45990.247075462961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45990.247075462961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45990.247075462961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45990.247075462961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45990.247075462961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45990.247075462961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45990.247075462961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45990.247075462961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45990.247075462961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45990.247075462961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45990.247075462961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45990.247075462961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45990.247075462961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45990.247075462961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45990.247075462961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45990.247075462961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45990.247075462961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45990.247075462961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45990.247075462961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45990.247075462961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45990.247075462961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45990.247075462961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45990.247075462961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45990.247075462961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45990.247075462961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45990.247075462961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45990.247075462961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45990.247075462961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45990.247075462961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45990.247075462961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45990.247075462961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45990.247075462961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45990.247075462961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45990.247075462961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45990.247075462961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45990.247075462961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45990.247075462961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45990.247075462961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45990.247075462961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45990.247075462961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45990.247075462961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45990.247075462961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45990.247075462961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45990.247075462961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45990.247075462961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45990.247075462961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45990.247075462961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45990.247075462961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45990.247075462961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45990.247075462961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45990.247075462961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45990.247075462961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45990.247075462961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45990.247075462961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45990.247075462961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45990.247075462961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45990.247075462961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45990.247075462961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45990.247075462961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45990.247075462961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45990.247075462961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45990.247075462961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45990.247075462961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45990.247075462961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45990.247075462961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45990.247075462961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45990.247075462961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45990.247075462961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45990.247075462961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45990.247075462961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45990.247075462961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45990.247075462961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45990.247075462961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45990.247075462961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45990.247075462961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45990.247075462961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45990.247075462961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45990.247075462961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45990.247075462961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45990.247075462961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45990.247075462961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45990.247075462961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45990.247075462961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45990.247075462961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45990.247075462961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45990.247075462961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45990.247075462961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45990.247075462961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45990.247075462961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45990.247075462961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45990.247075462961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45990.247075462961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45990.247075462961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45990.247075462961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45990.247075462961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45990.247075462961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45990.247075462961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45990.247075462961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45990.247075462961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45990.247075462961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45990.247075462961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45990.247075462961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45990.247075462961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45990.247075462961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45990.247075462961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45990.247075462961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45990.247075462961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45990.247075462961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45990.247075462961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45990.247075462961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45990.247075462961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45990.247075462961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45990.247075462961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45990.247075462961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45990.247075462961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45990.247075462961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45990.247075462961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45990.247075462961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45990.247075462961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45990.247075462961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45990.247075462961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45990.247075462961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45990.247075462961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45990.247075462961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45990.247075462961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45990.247075462961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45990.247075462961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45990.247075462961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45990.247075462961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45990.247075462961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45990.247075462961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45990.247075462961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45990.247075462961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45990.247075462961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45990.247075462961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45990.247075462961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45990.247075462961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45990.247075462961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45990.247075462961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45990.247075462961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45990.247075462961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45990.247075462961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45990.247075462961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45990.247075462961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45990.247075462961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45990.247075462961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45990.247075462961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45990.247075462961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45990.247075462961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45990.247075462961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45990.247075462961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45990.247075462961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45990.247075462961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45990.247075462961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45990.247075462961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45990.247075462961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45990.247075462961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45990.247075462961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45990.247075462961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45990.247075462961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45990.247075462961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45990.247075462961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45990.247075462961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45990.247075462961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45990.247075462961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45990.247075462961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45990.247075462961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45990.247075462961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45990.247075462961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45990.247075462961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45990.247075462961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45990.247075462961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45990.247075462961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45990.247075462961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45990.247075462961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45990.247075462961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45990.247075462961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45990.247075462961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45990.247075462961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45990.247075462961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45990.247075462961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45990.247075462961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45990.247075462961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45990.247075462961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45990.247075462961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45990.247075462961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45990.247075462961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45990.247075462961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45990.247075462961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45990.247075462961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45990.247075462961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45990.247075462961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45990.247075462961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45990.247075462961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45990.247075462961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45990.247075462961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45990.247075462961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45990.247075462961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45990.247075462961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45990.247075462961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45990.247075462961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45990.247075462961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45990.247075462961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45990.247075462961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45990.247075462961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45990.247075462961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45990.247075462961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45990.247075462961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45990.247075462961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45990.247075462961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45990.247075462961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45990.247075462961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45990.247075462961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45990.247075462961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45990.247075462961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45990.247075462961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45990.247075462961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45990.247075462961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45990.247075462961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45990.247075462961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45990.247075462961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45990.247075462961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45990.247075462961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45990.247075462961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45990.247075462961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45990.247075462961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45990.247075462961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45990.247075462961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45990.247075462961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45990.247075462961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45990.247075462961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45990.247075462961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45990.247075462961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45990.247075462961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45990.247075462961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45990.247075462961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45990.247075462961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45990.247075462961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45990.247075462961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45990.247075462961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45990.247075462961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45990.247075462961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45990.247075462961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45990.247075462961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45990.247075462961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45990.247075462961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45990.247075462961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45990.247075462961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45990.247075462961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45990.247075462961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45990.247075462961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45990.247075462961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45990.247075462961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45990.247075462961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45990.247075462961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45990.247075462961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45990.247075462961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45990.247075462961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45990.247075462961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45990.247075462961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45990.247075462961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45990.247075462961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45990.247075462961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45990.247075462961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45990.247075462961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45990.247075462961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45990.247075462961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45990.247075462961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45990.247075462961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45990.247075462961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45990.247075462961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45990.247075462961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45990.247075462961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45990.247075462961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45990.247075462961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45990.247075462961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45990.247075462961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45990.247075462961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45990.247075462961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45990.247075462961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45990.247075462961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45990.247075462961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45990.247075462961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45990.247075462961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45990.247075462961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45990.247075462961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45990.247075462961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45990.247075462961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45990.247075462961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45990.247075462961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45990.247075462961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45990.247075462961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45990.247075462961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45990.247075462961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45990.247075462961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45990.247075462961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45990.247075462961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45990.247075462961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45990.247075462961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45990.247075462961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45990.247075462961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45990.247075462961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45990.247075462961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45990.247075462961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45990.247075462961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45990.247075462961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45990.247075462961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45990.247075462961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45990.247075462961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45990.247075462961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45990.247075462961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45990.247075462961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45990.247075462961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45990.247075462961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45990.247075462961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45990.247075462961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45990.247075462961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45990.247075462961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45990.247075462961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45990.247075462961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45990.247075462961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45990.247075462961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45990.247075462961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45990.247075462961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45990.247075462961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45990.247075462961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45990.247075462961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45990.247075462961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45990.247075462961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45990.247075462961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45990.247075462961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45990.247075462961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45990.247075462961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45990.247075462961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45990.247075462961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45990.247075462961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45990.247075462961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45990.247075462961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45990.247075462961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45990.247075462961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45990.247075462961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45990.247075462961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45990.247075462961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45990.247075462961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45990.247075462961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45990.247075462961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45990.247075462961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45990.247075462961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45990.247075462961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45990.247075462961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45990.247075462961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45990.247075462961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45990.247075462961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45990.247075462961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45990.247075462961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45990.247075462961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45990.247075462961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45990.247075462961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45990.247075462961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45990.247075462961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45990.247075462961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45990.247075462961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45990.247075462961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45990.247075462961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45990.247075462961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45990.247075462961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45990.247075462961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45990.247075462961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45990.247075462961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45990.247075462961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45990.247075462961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45990.247075462961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45990.247075462961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45990.247075462961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45990.247075462961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45990.247075462961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45990.247075462961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45990.247075462961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45990.247075462961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45990.247075462961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45990.247075462961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45990.247075462961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45990.247075462961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45990.247075462961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45990.247075462961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45990.247075462961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45990.247075462961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45990.247075462961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45990.247075462961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45990.247075462961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45990.247075462961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45990.247075462961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45990.247075462961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45990.247075462961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45990.247075462961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45990.247075462961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45990.247075462961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45990.247075462961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45990.247075462961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45990.247075462961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45990.247075462961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45990.247075462961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45990.247075462961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45990.247075462961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45990.247075462961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45990.247075462961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45990.247075462961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45990.247075462961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45990.247075462961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45990.247075462961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45990.247075462961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45990.247075462961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45990.247075462961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45990.247075462961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45990.247075462961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45990.247075462961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45990.247075462961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45990.247075462961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45990.247075462961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45990.247075462961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45990.247075462961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45990.247075462961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45990.247075462961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45990.247075462961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45990.247075462961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45990.247075462961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45990.247075462961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45990.247075462961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45990.247075462961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45990.247075462961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45990.247075462961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45990.247075462961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45990.247075462961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45990.247075462961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45990.247075462961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45990.247075462961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45990.247075462961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45990.247075462961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45990.247075462961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45990.247075462961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45990.247075462961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45990.247075462961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45990.247075462961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45990.247075462961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45990.247075462961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45990.247075462961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45990.247075462961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45990.247075462961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45990.247075462961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45990.247075462961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45990.247075462961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45990.247075462961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45990.247075462961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45990.247075462961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45990.247075462961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45990.247075462961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45990.247075462961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45990.247075462961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45990.247075462961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45990.247075462961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45990.247075462961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45990.247075462961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45990.247075462961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45990.247075462961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45990.247075462961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45990.247075462961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45990.247075462961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45990.247075462961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45990.247075462961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45990.247075462961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45990.247075462961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45990.247075462961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45990.247075462961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45990.247075462961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45990.247075462961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45990.247075462961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45990.247075462961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45990.247075462961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45990.247075462961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45990.247075462961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45990.247075462961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45990.247075462961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45990.247075462961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45990.247075462961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45990.247075462961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45990.247075462961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45990.247075462961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45990.247075462961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45990.247075462961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45990.247075462961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45990.247075462961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45990.247075462961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45990.247075462961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45990.247075462961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45990.247075462961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45990.247075462961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45990.247075462961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45990.247075462961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45990.247075462961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45990.247075462961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45990.247075462961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45990.247075462961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45990.247075462961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45990.247075462961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45990.247075462961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45990.247075462961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45990.247075462961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45990.247075462961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45990.247075462961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45990.247075462961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45990.247075462961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45990.247075462961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45990.247075462961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45990.247075462961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45990.247075462961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45990.247075462961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45990.247075462961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45990.247075462961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45990.247075462961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45990.247075462961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45990.247075462961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45990.247075462961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45990.247075462961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45990.247075462961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45990.247075462961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45990.247075462961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45990.247075462961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45990.247075462961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45990.247075462961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45990.247075462961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45990.247075462961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45990.247075462961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45990.247075462961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45990.247075462961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45990.247075462961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45990.247075462961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45990.247075462961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45990.247075462961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45990.247075462961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45990.247075462961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45990.247075462961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45990.247075462961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45990.247075462961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45990.247075462961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45990.247075462961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45990.247075462961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45990.247075462961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45990.247075462961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45990.247075462961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45990.247075462961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45990.247075462961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45990.247075462961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45990.247075462961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45990.247075462961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45990.247075462961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45990.247075462961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45990.247075462961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45990.247075462961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45990.247075462961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45990.247075462961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45990.247075462961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45990.247075462961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45990.247075462961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45990.247075462961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45990.247075462961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45990.247075462961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45990.247075462961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45990.247075462961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45990.247075462961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45990.247075462961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45990.247075462961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45990.247075462961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45990.247075462961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45990.247075462961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45990.247075462961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45990.247075462961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45990.247075462961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45990.247075462961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45990.247075462961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45990.247075462961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45990.247075462961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45990.247075462961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45990.247075462961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45990.247075462961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45990.247075462961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45990.247075462961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45990.247075462961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45990.247075462961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45990.247075462961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45990.247075462961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45990.247075462961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45990.247075462961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45990.247075462961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45990.247075462961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45990.247075462961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45990.247075462961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45990.247075462961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45990.247075462961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45990.247075462961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45990.247075462961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45990.247075462961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45990.247075462961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45990.247075462961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45990.247075462961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45990.247075462961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45990.247075462961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45990.247075462961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45990.247075462961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45990.247075462961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45990.247075462961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45990.247075462961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45990.247075462961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45990.247075462961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45990.247075462961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45990.247075462961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45990.247075462961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45990.247075462961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45990.247075462961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45990.247075462961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45990.247075462961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45990.247075462961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45990.247075462961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45990.247075462961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45990.247075462961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45990.247075462961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45990.247075462961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45990.247075462961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45990.247075462961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45990.247075462961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45990.247075462961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45990.247075462961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45990.247075462961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45990.247075462961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45990.247075462961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45990.247075462961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45990.247075462961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45990.247075462961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45990.247075462961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45990.247075462961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45990.247075462961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45990.247075462961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45990.247075462961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45990.247075462961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45990.247075462961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45990.247075462961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45990.247075462961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45990.247075462961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45990.247075462961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45990.247075462961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45990.247075462961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45990.247075462961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45990.247075462961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45990.247075462961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45990.247075462961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45990.247075462961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45990.247075462961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45990.247075462961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45990.247075462961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45990.247075462961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45990.247075462961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45990.247075462961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45990.247075462961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45990.247075462961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45990.247075462961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45990.247075462961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45990.247075462961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45990.247075462961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45990.247075462961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45990.247075462961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45990.247075462961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45990.247075462961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45990.247075462961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45990.247075462961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45990.247075462961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45990.247075462961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45990.247075462961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45990.247075462961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45990.247075462961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45990.247075462961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45990.247075462961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45990.247075462961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45990.247075462961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45990.247075462961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45990.247075462961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45990.247075462961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45990.247075462961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45990.247075462961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45990.247075462961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45990.247075462961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45990.247075462961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45990.247075462961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45990.247075462961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45990.247075462961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45990.247075462961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45990.247075462961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45990.247075462961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45990.247075462961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45990.247075462961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45990.247075462961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45990.247075462961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45990.247075462961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45990.247075462961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45990.247075462961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45990.247075462961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45990.247075462961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45990.247075462961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45990.247075462961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45990.247075462961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45990.247075462961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45990.247075462961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45990.247075462961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45990.247075462961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45990.247075462961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45990.247075462961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45990.247075462961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45990.247075462961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45990.247075462961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45990.247075462961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45990.247075462961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45990.247075462961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45990.247075462961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45990.247075462961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45990.247075462961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45990.247075462961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45990.247075462961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45990.247075462961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45990.247075462961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45990.247075462961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45990.247075462961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45990.247075462961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45990.247075462961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45990.247075462961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45990.247075462961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45990.247075462961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45990.247075462961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45990.247075462961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45990.247075462961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45990.247075462961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45990.247075462961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45990.247075462961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45990.247075462961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45990.247075462961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45990.247075462961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45990.247075462961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45990.247075462961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45990.247075462961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45990.247075462961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45990.247075462961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45990.247075462961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45990.247075462961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45990.247075462961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45990.247075462961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45990.247075462961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45990.247075462961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45990.247075462961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45990.247075462961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45990.247075462961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45990.247075462961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45990.247075462961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45990.247075462961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45990.247075462961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45990.247075462961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45990.247075462961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45990.247075462961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45990.247075462961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45990.247075462961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45990.247075462961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45990.247075462961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45990.247075462961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45990.247075462961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45990.247075462961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45990.247075462961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45990.247075462961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45990.247075462961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45990.247075462961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45990.247075462961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45990.247075462961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45990.247075462961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45990.247075462961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45990.247075462961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45990.247075462961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45990.247075462961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45990.247075462961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45990.247075462961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45990.247075462961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45990.247075462961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45990.247075462961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45990.247075462961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45990.247075462961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45990.247075462961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45990.247075462961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45990.247075462961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45990.247075462961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45990.247075462961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45990.247075462961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45990.247075462961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45990.247075462961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45990.247075462961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45990.247075462961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286.76635787036503</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5.5408796295523643E-2</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1</v>
      </c>
      <c r="D4" s="88" t="s">
        <v>28789</v>
      </c>
      <c r="E4" s="91" t="s">
        <v>39106</v>
      </c>
      <c r="F4" s="92">
        <v>45990.222916666666</v>
      </c>
      <c r="G4" s="93">
        <f t="shared" ca="1" si="0"/>
        <v>2.4158796295523643E-2</v>
      </c>
      <c r="H4" s="92">
        <v>45990.217048611114</v>
      </c>
      <c r="I4" s="110" t="str">
        <f>IFERROR(VLOOKUP(D4,DB!A:F,6,0),"")</f>
        <v>SCECO</v>
      </c>
      <c r="J4" s="110" t="str">
        <f>IFERROR(VLOOKUP(D4,DB!A:G,7,0),"")</f>
        <v>Vandalized</v>
      </c>
      <c r="K4" s="94" t="s">
        <v>39200</v>
      </c>
      <c r="L4" s="88" t="str">
        <f>IFERROR(VLOOKUP(D4,DB!A:I,9,0),"")</f>
        <v>Latis</v>
      </c>
    </row>
    <row r="5" spans="1:16" ht="15" customHeight="1">
      <c r="A5" s="110"/>
      <c r="B5" s="110" t="str">
        <f>IFERROR(VLOOKUP(D5,DB!A:K,11,0),"")</f>
        <v/>
      </c>
      <c r="C5" s="90"/>
      <c r="D5" s="88"/>
      <c r="E5" s="91"/>
      <c r="F5" s="92"/>
      <c r="G5" s="93">
        <f t="shared" ca="1" si="0"/>
        <v>45990.247075462961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45990.247075462961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45990.247075462961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45990.247075462961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45990.247075462961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45990.247075462961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45990.247075462961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45990.247075462961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45990.247075462961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45990.247075462961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45990.247075462961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45990.247075462961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45990.247075462961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45990.247075462961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45990.247075462961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45990.247075462961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45990.247075462961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45990.247075462961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45990.247075462961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45990.247075462961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45990.247075462961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45990.247075462961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45990.247075462961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45990.247075462961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45990.247075462961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45990.247075462961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45990.247075462961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45990.247075462961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45990.247075462961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45990.247075462961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45990.247075462961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45990.247075462961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45990.247075462961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45990.247075462961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45990.247075462961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45990.247075462961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45990.247075462961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45990.247075462961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45990.247075462961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45990.247075462961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45990.247075462961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45990.247075462961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45990.247075462961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45990.247075462961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45990.247075462961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45990.247075462961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45990.247075462961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45990.247075462961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45990.247075462961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45990.247075462961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45990.247075462961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45990.247075462961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45990.247075462961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45990.247075462961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45990.247075462961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45990.247075462961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45990.247075462961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45990.247075462961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45990.247075462961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45990.247075462961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45990.247075462961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45990.247075462961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45990.247075462961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45990.247075462961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45990.247075462961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45990.247075462961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45990.247075462961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45990.247075462961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45990.247075462961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45990.247075462961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45990.247075462961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45990.247075462961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45990.247075462961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45990.247075462961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45990.247075462961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45990.247075462961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45990.247075462961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45990.247075462961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45990.247075462961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45990.247075462961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45990.247075462961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45990.247075462961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45990.247075462961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45990.247075462961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45990.247075462961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45990.247075462961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45990.247075462961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45990.247075462961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45990.247075462961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45990.247075462961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45990.247075462961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45990.247075462961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45990.247075462961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45990.247075462961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45990.247075462961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45990.247075462961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45990.247075462961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45990.247075462961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45990.247075462961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45990.247075462961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45990.247075462961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45990.247075462961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45990.247075462961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45990.247075462961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45990.247075462961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45990.247075462961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45990.247075462961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45990.247075462961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45990.247075462961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45990.247075462961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45990.247075462961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45990.247075462961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45990.247075462961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45990.247075462961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45990.247075462961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45990.247075462961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45990.247075462961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45990.247075462961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45990.247075462961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45990.247075462961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45990.247075462961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45990.247075462961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45990.247075462961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45990.247075462961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45990.247075462961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45990.247075462961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45990.247075462961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45990.247075462961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45990.247075462961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45990.247075462961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45990.247075462961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45990.247075462961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45990.247075462961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45990.247075462961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45990.247075462961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45990.247075462961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45990.247075462961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45990.247075462961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45990.247075462961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45990.247075462961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45990.247075462961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45990.247075462961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45990.247075462961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45990.247075462961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45990.247075462961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45990.247075462961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45990.247075462961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45990.247075462961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45990.247075462961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45990.247075462961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45990.247075462961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45990.247075462961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45990.247075462961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45990.247075462961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45990.247075462961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45990.247075462961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45990.247075462961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45990.247075462961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45990.247075462961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45990.247075462961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45990.247075462961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45990.247075462961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45990.247075462961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45990.247075462961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45990.247075462961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45990.247075462961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45990.247075462961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45990.247075462961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45990.247075462961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45990.247075462961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45990.247075462961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45990.247075462961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45990.247075462961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45990.247075462961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45990.247075462961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45990.247075462961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45990.247075462961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45990.247075462961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45990.247075462961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45990.247075462961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45990.247075462961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45990.247075462961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45990.247075462961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45990.247075462961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45990.247075462961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45990.247075462961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45990.247075462961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45990.247075462961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45990.247075462961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45990.247075462961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45990.247075462961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45990.247075462961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45990.247075462961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45990.247075462961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45990.247075462961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45990.247075462961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45990.247075462961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45990.247075462961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45990.247075462961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45990.247075462961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45990.247075462961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45990.247075462961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45990.247075462961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45990.247075462961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45990.247075462961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45990.247075462961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45990.247075462961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45990.247075462961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45990.247075462961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45990.247075462961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45990.247075462961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45990.247075462961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45990.247075462961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45990.247075462961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45990.247075462961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45990.247075462961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45990.247075462961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45990.247075462961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45990.247075462961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45990.247075462961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45990.247075462961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45990.247075462961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45990.247075462961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45990.247075462961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45990.247075462961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45990.247075462961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45990.247075462961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45990.247075462961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45990.247075462961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45990.247075462961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45990.247075462961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45990.247075462961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45990.247075462961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45990.247075462961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45990.247075462961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45990.247075462961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45990.247075462961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45990.247075462961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45990.247075462961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45990.247075462961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45990.247075462961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45990.247075462961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45990.247075462961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45990.247075462961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45990.247075462961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45990.247075462961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45990.247075462961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45990.247075462961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45990.247075462961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45990.247075462961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45990.247075462961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45990.247075462961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45990.247075462961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45990.247075462961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45990.247075462961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45990.247075462961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45990.247075462961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45990.247075462961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45990.247075462961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45990.247075462961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45990.247075462961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45990.247075462961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45990.247075462961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45990.247075462961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45990.247075462961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45990.247075462961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45990.247075462961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45990.247075462961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45990.247075462961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45990.247075462961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45990.247075462961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45990.247075462961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45990.247075462961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45990.247075462961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45990.247075462961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45990.247075462961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45990.247075462961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45990.247075462961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45990.247075462961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45990.247075462961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45990.247075462961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45990.247075462961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45990.247075462961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45990.247075462961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45990.247075462961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45990.247075462961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45990.247075462961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45990.247075462961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45990.247075462961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45990.247075462961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45990.247075462961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45990.247075462961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45990.247075462961</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98.415015277772909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64.058198148144584</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41.585964351848816</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8.8737768518476514</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0.29516574073932134</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45990.247075462961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45990.247075462961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45990.247075462961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45990.247075462961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45990.247075462961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45990.247075462961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45990.247075462961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45990.247075462961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45990.247075462961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45990.247075462961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45990.247075462961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45990.247075462961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45990.247075462961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45990.247075462961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45990.247075462961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45990.247075462961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45990.247075462961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45990.247075462961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45990.247075462961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45990.247075462961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45990.247075462961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45990.247075462961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45990.247075462961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45990.247075462961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45990.247075462961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45990.247075462961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45990.247075462961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45990.247075462961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45990.247075462961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45990.247075462961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45990.247075462961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45990.247075462961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45990.247075462961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39058</v>
      </c>
      <c r="E2" s="143" t="s">
        <v>39106</v>
      </c>
      <c r="F2" s="144">
        <v>45990.120300925926</v>
      </c>
      <c r="G2" s="145">
        <f ca="1">IFERROR(NOW()-F2,"-")</f>
        <v>0.12677453703508945</v>
      </c>
      <c r="H2" s="146">
        <v>45989.754675925928</v>
      </c>
      <c r="I2" s="141" t="str">
        <f>IFERROR(VLOOKUP(D2,DB!A:F,6,0),"")</f>
        <v>Generator-SG</v>
      </c>
      <c r="J2" s="141" t="str">
        <f>IFERROR(VLOOKUP(D2,DB!A:G,7,0),"")</f>
        <v>Good</v>
      </c>
      <c r="K2" s="147" t="s">
        <v>39212</v>
      </c>
      <c r="L2" s="148" t="str">
        <f>IFERROR(VLOOKUP(D2,DB!A:I,9,0),"")</f>
        <v>Latis</v>
      </c>
    </row>
    <row r="3" spans="1:16382" ht="31.5" customHeight="1">
      <c r="A3" s="118"/>
      <c r="B3" s="119" t="str">
        <f>IFERROR(VLOOKUP(D3,DB!A:K,11,0),"")</f>
        <v/>
      </c>
      <c r="C3" s="120"/>
      <c r="D3" s="119"/>
      <c r="E3" s="106"/>
      <c r="F3" s="121"/>
      <c r="G3" s="72">
        <f ca="1">IFERROR(NOW()-F3,"-")</f>
        <v>45990.247075462961</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45990.247075462961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45990.247075462961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45990.247075462961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45990.247075462961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45990.247075462961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45990.247075462961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45990.247075462961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45990.247075462961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45990.247075462961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45990.247075462961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45990.247075462961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45990.247075462961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45990.247075462961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45990.247075462961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45990.247075462961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45990.247075462961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45990.247075462961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45990.247075462961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45990.247075462961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45990.247075462961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45990.247075462961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45990.247075462961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45990.247075462961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45990.247075462961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45990.247075462961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45990.247075462961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45990.247075462961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45990.247075462961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45990.247075462961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45990.247075462961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45990.247075462961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45990.247075462961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45990.247075462961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45990.247075462961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45990.247075462961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45990.247075462961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45990.247075462961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45990.247075462961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45990.247075462961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45990.247075462961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45990.247075462961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45990.247075462961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45990.247075462961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45990.247075462961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45990.247075462961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45990.247075462961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45990.247075462961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45990.247075462961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45990.247075462961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45990.247075462961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45990.247075462961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45990.247075462961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45990.247075462961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45990.247075462961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45990.247075462961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45990.247075462961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45990.247075462961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45990.247075462961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45990.247075462961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45990.247075462961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45990.247075462961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45990.247075462961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45990.247075462961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45990.247075462961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45990.247075462961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45990.247075462961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45990.247075462961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45990.247075462961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45990.247075462961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45990.247075462961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45990.247075462961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45990.247075462961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45990.247075462961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45990.247075462961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45990.247075462961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45990.247075462961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45990.247075462961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45990.247075462961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45990.247075462961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45990.247075462961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45990.247075462961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45990.247075462961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45990.247075462961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45990.247075462961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45990.247075462961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45990.247075462961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45990.247075462961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45990.247075462961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45990.247075462961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45990.247075462961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45990.247075462961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45990.247075462961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45990.247075462961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45990.247075462961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45990.247075462961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45990.247075462961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45990.247075462961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45990.247075462961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45990.247075462961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45990.247075462961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45990.247075462961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45990.247075462961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45990.247075462961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45990.247075462961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45990.247075462961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45990.247075462961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45990.247075462961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45990.247075462961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45990.247075462961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45990.247075462961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45990.247075462961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45990.247075462961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45990.247075462961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45990.247075462961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45990.247075462961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45990.247075462961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45990.247075462961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45990.247075462961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45990.247075462961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45990.247075462961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45990.247075462961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45990.247075462961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45990.247075462961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45990.247075462961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45990.247075462961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45990.247075462961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45990.247075462961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45990.247075462961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45990.247075462961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45990.247075462961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45990.247075462961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45990.247075462961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45990.247075462961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45990.247075462961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45990.247075462961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45990.247075462961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45990.247075462961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45990.247075462961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45990.247075462961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45990.247075462961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45990.247075462961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45990.247075462961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45990.247075462961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45990.247075462961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45990.247075462961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45990.247075462961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45990.247075462961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45990.247075462961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45990.247075462961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45990.247075462961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45990.247075462961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45990.247075462961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45990.247075462961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45990.247075462961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45990.247075462961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45990.247075462961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45990.247075462961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45990.247075462961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45990.247075462961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45990.247075462961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45990.247075462961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45990.247075462961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45990.247075462961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45990.247075462961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45990.247075462961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45990.247075462961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45990.247075462961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45990.247075462961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45990.247075462961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45990.247075462961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45990.247075462961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45990.247075462961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45990.247075462961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45990.247075462961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45990.247075462961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45990.247075462961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45990.247075462961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45990.247075462961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45990.247075462961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45990.247075462961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45990.247075462961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45990.247075462961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45990.247075462961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45990.247075462961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45990.247075462961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45990.247075462961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45990.247075462961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45990.247075462961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45990.247075462961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45990.247075462961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45990.247075462961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45990.247075462961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45990.247075462961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45990.247075462961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45990.247075462961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45990.247075462961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45990.247075462961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45990.247075462961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45990.247075462961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45990.247075462961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45990.247075462961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45990.247075462961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45990.247075462961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45990.247075462961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45990.247075462961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45990.247075462961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45990.247075462961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45990.247075462961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45990.247075462961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45990.247075462961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45990.247075462961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45990.247075462961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45990.247075462961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45990.247075462961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45990.247075462961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45990.247075462961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45990.247075462961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45990.247075462961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45990.247075462961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45990.247075462961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45990.247075462961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45990.247075462961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45990.247075462961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45990.247075462961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45990.247075462961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45990.247075462961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45990.247075462961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45990.247075462961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45990.247075462961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45990.247075462961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45990.247075462961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45990.247075462961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45990.247075462961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45990.247075462961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45990.247075462961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45990.247075462961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45990.247075462961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45990.247075462961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45990.247075462961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45990.247075462961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45990.247075462961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45990.247075462961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45990.247075462961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45990.247075462961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45990.247075462961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45990.247075462961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45990.247075462961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45990.247075462961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45990.247075462961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45990.247075462961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45990.247075462961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45990.247075462961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45990.247075462961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45990.247075462961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45990.247075462961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45990.247075462961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45990.247075462961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45990.247075462961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45990.247075462961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45990.247075462961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45990.247075462961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45990.247075462961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45990.247075462961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45990.247075462961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45990.247075462961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45990.247075462961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45990.247075462961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45990.247075462961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45990.247075462961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45990.247075462961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45990.247075462961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45990.247075462961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45990.247075462961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45990.247075462961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45990.247075462961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45990.247075462961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45990.247075462961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45990.247075462961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45990.247075462961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45990.247075462961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45990.247075462961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45990.247075462961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45990.247075462961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45990.247075462961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45990.247075462961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45990.247075462961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45990.247075462961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45990.247075462961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45990.247075462961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45990.247075462961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45990.247075462961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45990.247075462961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45990.247075462961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45990.247075462961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45990.247075462961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45990.247075462961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45990.247075462961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45990.247075462961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45990.247075462961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45990.247075462961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45990.247075462961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45990.247075462961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45990.247075462961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45990.247075462961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45990.247075462961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45990.247075462961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45990.247075462961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45990.247075462961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45990.247075462961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45990.247075462961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45990.247075462961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45990.247075462961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45990.247075462961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45990.247075462961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45990.247075462961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45990.247075462961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45990.247075462961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45990.247075462961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45990.247075462961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45990.247075462961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45990.247075462961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45990.247075462961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45990.247075462961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45990.247075462961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45990.247075462961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45990.247075462961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45990.247075462961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45990.247075462961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45990.247075462961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45990.247075462961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45990.247075462961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45990.247075462961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45990.247075462961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45990.247075462961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45990.247075462961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45990.247075462961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45990.247075462961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45990.247075462961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45990.247075462961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45990.247075462961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45990.247075462961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45990.247075462961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45990.247075462961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45990.247075462961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45990.247075462961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45990.247075462961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45990.247075462961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45990.247075462961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45990.247075462961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45990.247075462961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45990.247075462961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45990.247075462961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45990.247075462961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45990.247075462961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45990.247075462961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45990.247075462961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45990.247075462961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45990.247075462961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45990.247075462961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45990.247075462961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45990.247075462961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45990.247075462961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45990.247075462961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45990.247075462961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45990.247075462961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45990.247075462961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45990.247075462961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45990.247075462961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45990.247075462961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45990.247075462961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45990.247075462961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45990.247075462961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45990.247075462961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45990.247075462961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45990.247075462961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45990.247075462961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45990.247075462961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45990.247075462961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45990.247075462961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45990.247075462961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45990.247075462961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45990.247075462961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45990.247075462961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45990.247075462961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45990.247075462961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45990.247075462961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45990.247075462961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45990.247075462961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45990.247075462961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45990.247075462961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45990.247075462961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45990.247075462961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45990.247075462961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45990.247075462961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45990.247075462961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45990.247075462961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45990.247075462961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45990.247075462961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45990.247075462961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45990.247075462961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45990.247075462961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45990.247075462961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45990.247075462961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45990.247075462961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45990.247075462961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45990.247075462961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45990.247075462961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45990.247075462961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45990.247075462961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45990.247075462961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45990.247075462961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45990.247075462961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45990.247075462961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45990.247075462961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45990.247075462961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45990.247075462961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45990.247075462961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45990.247075462961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45990.247075462961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45990.247075462961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45990.247075462961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45990.247075462961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45990.247075462961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45990.247075462961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45990.247075462961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45990.247075462961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45990.247075462961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45990.247075462961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45990.247075462961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45990.247075462961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45990.247075462961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45990.247075462961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45990.247075462961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45990.247075462961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45990.247075462961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45990.247075462961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45990.247075462961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45990.247075462961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45990.247075462961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45990.247075462961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45990.247075462961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45990.247075462961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45990.247075462961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45990.247075462961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45990.247075462961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45990.247075462961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45990.247075462961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45990.247075462961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45990.247075462961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45990.247075462961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45990.247075462961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45990.247075462961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45990.247075462961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45990.247075462961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45990.247075462961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45990.247075462961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45990.247075462961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45990.247075462961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45990.247075462961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45990.247075462961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45990.247075462961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45990.247075462961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45990.247075462961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45990.247075462961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45990.247075462961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45990.247075462961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45990.247075462961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45990.247075462961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45990.247075462961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45990.247075462961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45990.247075462961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45990.247075462961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45990.247075462961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45990.247075462961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45990.247075462961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45990.247075462961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45990.247075462961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45990.247075462961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45990.247075462961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45990.247075462961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45990.247075462961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45990.247075462961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45990.247075462961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45990.247075462961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45990.247075462961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45990.247075462961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45990.247075462961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45990.247075462961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45990.247075462961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45990.247075462961</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45990.247075462961</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2025-11-29T02:56:57Z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