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24" documentId="120_S{2AC9BD13-BADA-5192-A53E-5A8FF88502F6}" xr6:coauthVersionLast="47" xr6:coauthVersionMax="47" xr10:uidLastSave="{388E0097-FA2F-4992-A38B-9E5D1BBCF3E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2" i="9"/>
  <c r="G2" i="9"/>
  <c r="I2" i="9"/>
  <c r="J2" i="9"/>
  <c r="L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<sst xmlns="http://schemas.openxmlformats.org/spreadsheetml/2006/main" count="180277" uniqueCount="39123">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</sst>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321.8458329861096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5.0960300926817581E-2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45984.794258912036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45984.794258912036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45984.794258912036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45984.794258912036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45984.794258912036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45984.794258912036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45984.794258912036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45984.794258912036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45984.794258912036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45984.794258912036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45984.794258912036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45984.794258912036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45984.794258912036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45984.794258912036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45984.794258912036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45984.794258912036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45984.794258912036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45984.794258912036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45984.794258912036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45984.794258912036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45984.794258912036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45984.794258912036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45984.794258912036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45984.794258912036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45984.794258912036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45984.794258912036</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45984.794258912036</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095B5AA5-0BB4-433E-8474-A93DC689881B}"/>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159.79442094907427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0.40683993055426981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45984.794258912036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45984.794258912036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45984.794258912036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45984.794258912036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45984.794258912036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45984.794258912036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45984.794258912036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45984.794258912036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45984.794258912036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45984.794258912036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45984.794258912036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45984.794258912036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45984.794258912036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45984.794258912036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45984.794258912036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45984.794258912036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45984.794258912036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45984.794258912036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45984.794258912036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45984.794258912036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45984.794258912036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45984.794258912036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45984.794258912036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45984.794258912036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45984.794258912036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45984.794258912036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45984.794258912036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45984.794258912036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45984.794258912036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45984.794258912036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45984.794258912036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45984.794258912036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45984.794258912036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45984.794258912036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45984.794258912036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45984.794258912036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45984.794258912036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45984.794258912036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45984.794258912036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45984.794258912036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45984.794258912036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45984.794258912036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45984.794258912036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45984.794258912036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45984.794258912036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45984.794258912036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45984.794258912036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45984.794258912036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45984.794258912036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45984.794258912036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45984.794258912036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45984.794258912036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45984.794258912036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45984.794258912036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45984.794258912036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45984.794258912036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45984.794258912036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45984.794258912036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45984.794258912036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45984.794258912036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45984.794258912036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45984.794258912036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45984.794258912036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45984.794258912036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45984.794258912036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45984.794258912036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45984.794258912036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45984.794258912036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45984.794258912036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45984.794258912036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45984.794258912036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45984.794258912036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45984.794258912036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45984.794258912036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45984.794258912036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45984.794258912036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45984.794258912036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45984.794258912036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45984.794258912036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45984.794258912036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45984.794258912036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45984.794258912036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45984.794258912036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45984.794258912036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45984.794258912036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45984.794258912036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45984.794258912036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45984.794258912036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45984.794258912036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45984.794258912036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45984.794258912036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45984.794258912036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45984.794258912036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45984.794258912036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45984.794258912036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45984.794258912036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45984.794258912036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45984.794258912036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45984.794258912036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45984.794258912036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45984.794258912036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45984.794258912036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45984.794258912036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45984.794258912036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45984.794258912036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45984.794258912036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45984.794258912036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45984.794258912036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45984.794258912036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45984.794258912036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45984.794258912036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45984.794258912036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45984.794258912036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45984.794258912036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45984.794258912036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45984.794258912036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45984.794258912036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45984.794258912036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45984.794258912036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45984.794258912036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45984.794258912036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45984.794258912036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45984.794258912036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45984.794258912036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45984.794258912036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45984.794258912036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45984.794258912036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45984.794258912036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45984.794258912036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45984.794258912036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45984.794258912036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45984.794258912036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45984.794258912036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45984.794258912036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45984.794258912036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45984.794258912036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45984.794258912036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45984.794258912036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45984.794258912036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45984.794258912036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45984.794258912036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45984.794258912036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45984.794258912036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45984.794258912036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45984.794258912036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45984.794258912036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45984.794258912036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45984.794258912036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45984.794258912036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45984.794258912036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45984.794258912036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45984.794258912036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45984.794258912036</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45984.794258912036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45984.794258912036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45984.794258912036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45984.794258912036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45984.794258912036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45984.794258912036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45984.794258912036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45984.794258912036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45984.794258912036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45984.794258912036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45984.794258912036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45984.794258912036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45984.794258912036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45984.794258912036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45984.794258912036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45984.794258912036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45984.794258912036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45984.794258912036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45984.794258912036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45984.794258912036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45984.794258912036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45984.794258912036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45984.794258912036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45984.794258912036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45984.794258912036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45984.794258912036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45984.794258912036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45984.794258912036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45984.794258912036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45984.794258912036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45984.794258912036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45984.794258912036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45984.794258912036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45984.794258912036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45984.794258912036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45984.794258912036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45984.794258912036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45984.794258912036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45984.794258912036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45984.794258912036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45984.794258912036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45984.794258912036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45984.794258912036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45984.794258912036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45984.794258912036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45984.794258912036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45984.794258912036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45984.794258912036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45984.794258912036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45984.794258912036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45984.794258912036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45984.794258912036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45984.794258912036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45984.794258912036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45984.794258912036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45984.794258912036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45984.794258912036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45984.794258912036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45984.794258912036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45984.794258912036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45984.794258912036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45984.794258912036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45984.794258912036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45984.794258912036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45984.794258912036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45984.794258912036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45984.794258912036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45984.794258912036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45984.794258912036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45984.794258912036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45984.794258912036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45984.794258912036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45984.794258912036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45984.794258912036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45984.794258912036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45984.794258912036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45984.794258912036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45984.794258912036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45984.794258912036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45984.794258912036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45984.794258912036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45984.794258912036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45984.794258912036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45984.794258912036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45984.794258912036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45984.794258912036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45984.794258912036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45984.794258912036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45984.794258912036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45984.794258912036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45984.794258912036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45984.794258912036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45984.794258912036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45984.794258912036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45984.794258912036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45984.794258912036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45984.794258912036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45984.794258912036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45984.794258912036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45984.794258912036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45984.794258912036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45984.794258912036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45984.794258912036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45984.794258912036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45984.794258912036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45984.794258912036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45984.794258912036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45984.794258912036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45984.794258912036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45984.794258912036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45984.794258912036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45984.794258912036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45984.794258912036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45984.794258912036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45984.794258912036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45984.794258912036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45984.794258912036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45984.794258912036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45984.794258912036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45984.794258912036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45984.794258912036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45984.794258912036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45984.794258912036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45984.794258912036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45984.794258912036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45984.794258912036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45984.794258912036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45984.794258912036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45984.794258912036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45984.794258912036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45984.794258912036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45984.794258912036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45984.794258912036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45984.794258912036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45984.794258912036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45984.794258912036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45984.794258912036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45984.794258912036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45984.794258912036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45984.794258912036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45984.794258912036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45984.794258912036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45984.794258912036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45984.794258912036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45984.794258912036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45984.794258912036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45984.794258912036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45984.794258912036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45984.794258912036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45984.794258912036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45984.794258912036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45984.794258912036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45984.794258912036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45984.794258912036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45984.794258912036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45984.794258912036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45984.794258912036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45984.794258912036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45984.794258912036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45984.794258912036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45984.794258912036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45984.794258912036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45984.794258912036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45984.794258912036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45984.794258912036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45984.794258912036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45984.794258912036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45984.794258912036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45984.794258912036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45984.794258912036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45984.794258912036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45984.794258912036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45984.794258912036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45984.794258912036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45984.794258912036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45984.794258912036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45984.794258912036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45984.794258912036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45984.794258912036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45984.794258912036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45984.794258912036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45984.794258912036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45984.794258912036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45984.794258912036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45984.794258912036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45984.794258912036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45984.794258912036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45984.794258912036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45984.794258912036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45984.794258912036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45984.794258912036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45984.794258912036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45984.794258912036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45984.794258912036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45984.794258912036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45984.794258912036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45984.794258912036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45984.794258912036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45984.794258912036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45984.794258912036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45984.794258912036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45984.794258912036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45984.794258912036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45984.794258912036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45984.794258912036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45984.794258912036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45984.794258912036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45984.794258912036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45984.794258912036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45984.794258912036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45984.794258912036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45984.794258912036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45984.794258912036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45984.794258912036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45984.794258912036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45984.794258912036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45984.794258912036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45984.794258912036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45984.794258912036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45984.794258912036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45984.794258912036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45984.794258912036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45984.794258912036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45984.794258912036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45984.794258912036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45984.794258912036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45984.794258912036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45984.794258912036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45984.794258912036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45984.794258912036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45984.794258912036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45984.794258912036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45984.794258912036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45984.794258912036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45984.794258912036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45984.794258912036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45984.794258912036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45984.794258912036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45984.794258912036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45984.794258912036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45984.794258912036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45984.794258912036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45984.794258912036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45984.794258912036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45984.794258912036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45984.794258912036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45984.794258912036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45984.794258912036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45984.794258912036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45984.794258912036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45984.794258912036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45984.794258912036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45984.794258912036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45984.794258912036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45984.794258912036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45984.794258912036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45984.794258912036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45984.794258912036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45984.794258912036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45984.794258912036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45984.794258912036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45984.794258912036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45984.794258912036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45984.794258912036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45984.794258912036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45984.794258912036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45984.794258912036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45984.794258912036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45984.794258912036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45984.794258912036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45984.794258912036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45984.794258912036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45984.794258912036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45984.794258912036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45984.794258912036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45984.794258912036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45984.794258912036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45984.794258912036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45984.794258912036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45984.794258912036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45984.794258912036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45984.794258912036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45984.794258912036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45984.794258912036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45984.794258912036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45984.794258912036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45984.794258912036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45984.794258912036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45984.794258912036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45984.794258912036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45984.794258912036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45984.794258912036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45984.794258912036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45984.794258912036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45984.794258912036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45984.794258912036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45984.794258912036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45984.794258912036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45984.794258912036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45984.794258912036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45984.794258912036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45984.794258912036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45984.794258912036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45984.794258912036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45984.794258912036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45984.794258912036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45984.794258912036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45984.794258912036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45984.794258912036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45984.794258912036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45984.794258912036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45984.794258912036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45984.794258912036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45984.794258912036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45984.794258912036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45984.794258912036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45984.794258912036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45984.794258912036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45984.794258912036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45984.794258912036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45984.794258912036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45984.794258912036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45984.794258912036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45984.794258912036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45984.794258912036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45984.794258912036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45984.794258912036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45984.794258912036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45984.794258912036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45984.794258912036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45984.794258912036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45984.794258912036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45984.794258912036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45984.794258912036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45984.794258912036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45984.794258912036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45984.794258912036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45984.794258912036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45984.794258912036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45984.794258912036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45984.794258912036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45984.794258912036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45984.794258912036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45984.794258912036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45984.794258912036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45984.794258912036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45984.794258912036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45984.794258912036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45984.794258912036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45984.794258912036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45984.794258912036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45984.794258912036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45984.794258912036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45984.794258912036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45984.794258912036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45984.794258912036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45984.794258912036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45984.794258912036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45984.794258912036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45984.794258912036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45984.794258912036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45984.794258912036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45984.794258912036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45984.794258912036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45984.794258912036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45984.794258912036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45984.794258912036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45984.794258912036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45984.794258912036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45984.794258912036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45984.794258912036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45984.794258912036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45984.794258912036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45984.794258912036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45984.794258912036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45984.794258912036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45984.794258912036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45984.794258912036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45984.794258912036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45984.794258912036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45984.794258912036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45984.794258912036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45984.794258912036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45984.794258912036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45984.794258912036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45984.794258912036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45984.794258912036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45984.794258912036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45984.794258912036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45984.794258912036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45984.794258912036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45984.794258912036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45984.794258912036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45984.794258912036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45984.794258912036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45984.794258912036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45984.794258912036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45984.794258912036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45984.794258912036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45984.794258912036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45984.794258912036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45984.794258912036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45984.794258912036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45984.794258912036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45984.794258912036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45984.794258912036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45984.794258912036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45984.794258912036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45984.794258912036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45984.794258912036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45984.794258912036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45984.794258912036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45984.794258912036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45984.794258912036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45984.794258912036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45984.794258912036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45984.794258912036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45984.794258912036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45984.794258912036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45984.794258912036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45984.794258912036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45984.794258912036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45984.794258912036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45984.794258912036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45984.794258912036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45984.794258912036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45984.794258912036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45984.794258912036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45984.794258912036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45984.794258912036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45984.794258912036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45984.794258912036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45984.794258912036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45984.794258912036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45984.794258912036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45984.794258912036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45984.794258912036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45984.794258912036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45984.794258912036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45984.794258912036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45984.794258912036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45984.794258912036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45984.794258912036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45984.794258912036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45984.794258912036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45984.794258912036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45984.794258912036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45984.794258912036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45984.794258912036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45984.794258912036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45984.794258912036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45984.794258912036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45984.794258912036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45984.794258912036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45984.794258912036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45984.794258912036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45984.794258912036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45984.794258912036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45984.794258912036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45984.794258912036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45984.794258912036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45984.794258912036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45984.794258912036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45984.794258912036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45984.794258912036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45984.794258912036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45984.794258912036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45984.794258912036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45984.794258912036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45984.794258912036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45984.794258912036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45984.794258912036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45984.794258912036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45984.794258912036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45984.794258912036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45984.794258912036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45984.794258912036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45984.794258912036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45984.794258912036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45984.794258912036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45984.794258912036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45984.794258912036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45984.794258912036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45984.794258912036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45984.794258912036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45984.794258912036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45984.794258912036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45984.794258912036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45984.794258912036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45984.794258912036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45984.794258912036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45984.794258912036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45984.794258912036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45984.794258912036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45984.794258912036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45984.794258912036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45984.794258912036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45984.794258912036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45984.794258912036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45984.794258912036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45984.794258912036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45984.794258912036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45984.794258912036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45984.794258912036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45984.794258912036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45984.794258912036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45984.794258912036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45984.794258912036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45984.794258912036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45984.794258912036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45984.794258912036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45984.794258912036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45984.794258912036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45984.794258912036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45984.794258912036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45984.794258912036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45984.794258912036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45984.794258912036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45984.794258912036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45984.794258912036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45984.794258912036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45984.794258912036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45984.794258912036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45984.794258912036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45984.794258912036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45984.794258912036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45984.794258912036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45984.794258912036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45984.794258912036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45984.794258912036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45984.794258912036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45984.794258912036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45984.794258912036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45984.794258912036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45984.794258912036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45984.794258912036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45984.794258912036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45984.794258912036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45984.794258912036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45984.794258912036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45984.794258912036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45984.794258912036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45984.794258912036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45984.794258912036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45984.794258912036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45984.794258912036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45984.794258912036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45984.794258912036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45984.794258912036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45984.794258912036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45984.794258912036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45984.794258912036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45984.794258912036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45984.794258912036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45984.794258912036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45984.794258912036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45984.794258912036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45984.794258912036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45984.794258912036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45984.794258912036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45984.794258912036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45984.794258912036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45984.794258912036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45984.794258912036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45984.794258912036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45984.794258912036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45984.794258912036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45984.794258912036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45984.794258912036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45984.794258912036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45984.794258912036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45984.794258912036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45984.794258912036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45984.794258912036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45984.794258912036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45984.794258912036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45984.794258912036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45984.794258912036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45984.794258912036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45984.794258912036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45984.794258912036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45984.794258912036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45984.794258912036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45984.794258912036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45984.794258912036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45984.794258912036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45984.794258912036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45984.794258912036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45984.794258912036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45984.794258912036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45984.794258912036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45984.794258912036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45984.794258912036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45984.794258912036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45984.794258912036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45984.794258912036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45984.794258912036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45984.794258912036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45984.794258912036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45984.794258912036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45984.794258912036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45984.794258912036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45984.794258912036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45984.794258912036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45984.794258912036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45984.794258912036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45984.794258912036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45984.794258912036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45984.794258912036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45984.794258912036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45984.794258912036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45984.794258912036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45984.794258912036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45984.794258912036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45984.794258912036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45984.794258912036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45984.794258912036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45984.794258912036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45984.794258912036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45984.794258912036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45984.794258912036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45984.794258912036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45984.794258912036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45984.794258912036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45984.794258912036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45984.794258912036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45984.794258912036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45984.794258912036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45984.794258912036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45984.794258912036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45984.794258912036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45984.794258912036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45984.794258912036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45984.794258912036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45984.794258912036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45984.794258912036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45984.794258912036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45984.794258912036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45984.794258912036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45984.794258912036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45984.794258912036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45984.794258912036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45984.794258912036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45984.794258912036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45984.794258912036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45984.794258912036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45984.794258912036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45984.794258912036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45984.794258912036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45984.794258912036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45984.794258912036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45984.794258912036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45984.794258912036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45984.794258912036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45984.794258912036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45984.794258912036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45984.794258912036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45984.794258912036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45984.794258912036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45984.794258912036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45984.794258912036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45984.794258912036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45984.794258912036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45984.794258912036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45984.794258912036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45984.794258912036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45984.794258912036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45984.794258912036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45984.794258912036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45984.794258912036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45984.794258912036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45984.794258912036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45984.794258912036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45984.794258912036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45984.794258912036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45984.794258912036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45984.794258912036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45984.794258912036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45984.794258912036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45984.794258912036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45984.794258912036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45984.794258912036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45984.794258912036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45984.794258912036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45984.794258912036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45984.794258912036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45984.794258912036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45984.794258912036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45984.794258912036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45984.794258912036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45984.794258912036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45984.794258912036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45984.794258912036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45984.794258912036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45984.794258912036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45984.794258912036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45984.794258912036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45984.794258912036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45984.794258912036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45984.794258912036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45984.794258912036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45984.794258912036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45984.794258912036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45984.794258912036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45984.794258912036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45984.794258912036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45984.794258912036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45984.794258912036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45984.794258912036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45984.794258912036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45984.794258912036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45984.794258912036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45984.794258912036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45984.794258912036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45984.794258912036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45984.794258912036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45984.794258912036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45984.794258912036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45984.794258912036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45984.794258912036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45984.794258912036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45984.794258912036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45984.794258912036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45984.794258912036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45984.794258912036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45984.794258912036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45984.794258912036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45984.794258912036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45984.794258912036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45984.794258912036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45984.794258912036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45984.794258912036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45984.794258912036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45984.794258912036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45984.794258912036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45984.794258912036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45984.794258912036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45984.794258912036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45984.794258912036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45984.794258912036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45984.794258912036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45984.794258912036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45984.794258912036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45984.794258912036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45984.794258912036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45984.794258912036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45984.794258912036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45984.794258912036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45984.794258912036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45984.794258912036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45984.794258912036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45984.794258912036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45984.794258912036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45984.794258912036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45984.794258912036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45984.794258912036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45984.794258912036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45984.794258912036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45984.794258912036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45984.794258912036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45984.794258912036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45984.794258912036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45984.794258912036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45984.794258912036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45984.794258912036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45984.794258912036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45984.794258912036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45984.794258912036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45984.794258912036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45984.794258912036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45984.794258912036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45984.794258912036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45984.794258912036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45984.794258912036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45984.794258912036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45984.794258912036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45984.794258912036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45984.794258912036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45984.794258912036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45984.794258912036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45984.794258912036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45984.794258912036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45984.794258912036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45984.794258912036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45984.794258912036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45984.794258912036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45984.794258912036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45984.794258912036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45984.794258912036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45984.794258912036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45984.794258912036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45984.794258912036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45984.794258912036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45984.794258912036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45984.794258912036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45984.794258912036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45984.794258912036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45984.794258912036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45984.794258912036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45984.794258912036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45984.794258912036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45984.794258912036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45984.794258912036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45984.794258912036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45984.794258912036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45984.794258912036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45984.794258912036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45984.794258912036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45984.794258912036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45984.794258912036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45984.794258912036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45984.794258912036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45984.794258912036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45984.794258912036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45984.794258912036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45984.794258912036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45984.794258912036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45984.794258912036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45984.794258912036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45984.794258912036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45984.794258912036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45984.794258912036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45984.794258912036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45984.794258912036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45984.794258912036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45984.794258912036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45984.794258912036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45984.794258912036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45984.794258912036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45984.794258912036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45984.794258912036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45984.794258912036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45984.794258912036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45984.794258912036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45984.794258912036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45984.794258912036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45984.794258912036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45984.794258912036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45984.794258912036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45984.794258912036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45984.794258912036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45984.794258912036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45984.794258912036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45984.794258912036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45984.794258912036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45984.794258912036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45984.794258912036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45984.794258912036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45984.794258912036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45984.794258912036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45984.794258912036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45984.794258912036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45984.794258912036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45984.794258912036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45984.794258912036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45984.794258912036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45984.794258912036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45984.794258912036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45984.794258912036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45984.794258912036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45984.794258912036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45984.794258912036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45984.794258912036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45984.794258912036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45984.794258912036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45984.794258912036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45984.794258912036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45984.794258912036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45984.794258912036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45984.794258912036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45984.794258912036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45984.794258912036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45984.794258912036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45984.794258912036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45984.794258912036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45984.794258912036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45984.794258912036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45984.794258912036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45984.794258912036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45984.794258912036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45984.794258912036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45984.794258912036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45984.794258912036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45984.794258912036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45984.794258912036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45984.794258912036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45984.794258912036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45984.794258912036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45984.794258912036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45984.794258912036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45984.794258912036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45984.794258912036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45984.794258912036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45984.794258912036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45984.794258912036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45984.794258912036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45984.794258912036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45984.794258912036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45984.794258912036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45984.794258912036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45984.794258912036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45984.794258912036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45984.794258912036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45984.794258912036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45984.794258912036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45984.794258912036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45984.794258912036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45984.794258912036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45984.794258912036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45984.794258912036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45984.794258912036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45984.794258912036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45984.794258912036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45984.794258912036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45984.794258912036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45984.794258912036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45984.794258912036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45984.794258912036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45984.794258912036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45984.794258912036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45984.794258912036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45984.794258912036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45984.794258912036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45984.794258912036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45984.794258912036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45984.794258912036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45984.794258912036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45984.794258912036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45984.794258912036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45984.794258912036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45984.794258912036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45984.794258912036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45984.794258912036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45984.794258912036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45984.794258912036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45984.794258912036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45984.794258912036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45984.794258912036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45984.794258912036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45984.794258912036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45984.794258912036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45984.794258912036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45984.794258912036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45984.794258912036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45984.794258912036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45984.794258912036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45984.794258912036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45984.794258912036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45984.794258912036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45984.794258912036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45984.794258912036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45984.794258912036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45984.794258912036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45984.794258912036</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F9" sqref="F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281.31354131943954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0.30114548611163627</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45984.794258912036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45984.794258912036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45984.794258912036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45984.794258912036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45984.794258912036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45984.794258912036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45984.794258912036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45984.794258912036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45984.794258912036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45984.794258912036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45984.794258912036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45984.794258912036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45984.794258912036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45984.794258912036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45984.794258912036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45984.794258912036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45984.794258912036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45984.794258912036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45984.794258912036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45984.794258912036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45984.794258912036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45984.794258912036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45984.794258912036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45984.794258912036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45984.794258912036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45984.794258912036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45984.794258912036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45984.794258912036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45984.794258912036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45984.794258912036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45984.794258912036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45984.794258912036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45984.794258912036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45984.794258912036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45984.794258912036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45984.794258912036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45984.794258912036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45984.794258912036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45984.794258912036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45984.794258912036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45984.794258912036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45984.794258912036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45984.794258912036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45984.794258912036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45984.794258912036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45984.794258912036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45984.794258912036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45984.794258912036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45984.794258912036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45984.794258912036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45984.794258912036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45984.794258912036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45984.794258912036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45984.794258912036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45984.794258912036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45984.794258912036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45984.794258912036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45984.794258912036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45984.794258912036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45984.794258912036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45984.794258912036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45984.794258912036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45984.794258912036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45984.794258912036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45984.794258912036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45984.794258912036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45984.794258912036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45984.794258912036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45984.794258912036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45984.794258912036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45984.794258912036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45984.794258912036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45984.794258912036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45984.794258912036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45984.794258912036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45984.794258912036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45984.794258912036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45984.794258912036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45984.794258912036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45984.794258912036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45984.794258912036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45984.794258912036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45984.794258912036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45984.794258912036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45984.794258912036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45984.794258912036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45984.794258912036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45984.794258912036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45984.794258912036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45984.794258912036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45984.794258912036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45984.794258912036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45984.794258912036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45984.794258912036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45984.794258912036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45984.794258912036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45984.794258912036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45984.794258912036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45984.794258912036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45984.794258912036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45984.794258912036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45984.794258912036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45984.794258912036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45984.794258912036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45984.794258912036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45984.794258912036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45984.794258912036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45984.794258912036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45984.794258912036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45984.794258912036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45984.794258912036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45984.794258912036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45984.794258912036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45984.794258912036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45984.794258912036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45984.794258912036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45984.794258912036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45984.794258912036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45984.794258912036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45984.794258912036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45984.794258912036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45984.794258912036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45984.794258912036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45984.794258912036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45984.794258912036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45984.794258912036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45984.794258912036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45984.794258912036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45984.794258912036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45984.794258912036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45984.794258912036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45984.794258912036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45984.794258912036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45984.794258912036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45984.794258912036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45984.794258912036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45984.794258912036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45984.794258912036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45984.794258912036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45984.794258912036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45984.794258912036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45984.794258912036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45984.794258912036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45984.794258912036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45984.794258912036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45984.794258912036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45984.794258912036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45984.794258912036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45984.794258912036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45984.794258912036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45984.794258912036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45984.794258912036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45984.794258912036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45984.794258912036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45984.794258912036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45984.794258912036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45984.794258912036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45984.794258912036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45984.794258912036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45984.794258912036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45984.794258912036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45984.794258912036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45984.794258912036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45984.794258912036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45984.794258912036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45984.794258912036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45984.794258912036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45984.794258912036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45984.794258912036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45984.794258912036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45984.794258912036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45984.794258912036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45984.794258912036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45984.794258912036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45984.794258912036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45984.794258912036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45984.794258912036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45984.794258912036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45984.794258912036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45984.794258912036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45984.794258912036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45984.794258912036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45984.794258912036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45984.794258912036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45984.794258912036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45984.794258912036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45984.794258912036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45984.794258912036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45984.794258912036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45984.794258912036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45984.794258912036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45984.794258912036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45984.794258912036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45984.794258912036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45984.794258912036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45984.794258912036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45984.794258912036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45984.794258912036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45984.794258912036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45984.794258912036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45984.794258912036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45984.794258912036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45984.794258912036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45984.794258912036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45984.794258912036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45984.794258912036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45984.794258912036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45984.794258912036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45984.794258912036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45984.794258912036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45984.794258912036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45984.794258912036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45984.794258912036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45984.794258912036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45984.794258912036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45984.794258912036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45984.794258912036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45984.794258912036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45984.794258912036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45984.794258912036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45984.794258912036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45984.794258912036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45984.794258912036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45984.794258912036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45984.794258912036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45984.794258912036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45984.794258912036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45984.794258912036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45984.794258912036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45984.794258912036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45984.794258912036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45984.794258912036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45984.794258912036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45984.794258912036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45984.794258912036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45984.794258912036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45984.794258912036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45984.794258912036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45984.794258912036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45984.794258912036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45984.794258912036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45984.794258912036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45984.794258912036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45984.794258912036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45984.794258912036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45984.794258912036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45984.794258912036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45984.794258912036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45984.794258912036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45984.794258912036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45984.794258912036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45984.794258912036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45984.794258912036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45984.794258912036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45984.794258912036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45984.794258912036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45984.794258912036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45984.794258912036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45984.794258912036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45984.794258912036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45984.794258912036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45984.794258912036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45984.794258912036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45984.794258912036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45984.794258912036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45984.794258912036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45984.794258912036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45984.794258912036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45984.794258912036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45984.794258912036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45984.794258912036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45984.794258912036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45984.794258912036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45984.794258912036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45984.794258912036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45984.794258912036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45984.794258912036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45984.794258912036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45984.794258912036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45984.794258912036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45984.794258912036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45984.794258912036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45984.794258912036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45984.794258912036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45984.794258912036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45984.794258912036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45984.794258912036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45984.794258912036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45984.794258912036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45984.794258912036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45984.794258912036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45984.794258912036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45984.794258912036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45984.794258912036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45984.794258912036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45984.794258912036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45984.794258912036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45984.794258912036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45984.794258912036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45984.794258912036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45984.794258912036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45984.794258912036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45984.794258912036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45984.794258912036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45984.794258912036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45984.794258912036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45984.794258912036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45984.794258912036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45984.794258912036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45984.794258912036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45984.794258912036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45984.794258912036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45984.794258912036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45984.794258912036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45984.794258912036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45984.794258912036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45984.794258912036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45984.794258912036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45984.794258912036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45984.794258912036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45984.794258912036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45984.794258912036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45984.794258912036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45984.794258912036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45984.794258912036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45984.794258912036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45984.794258912036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45984.794258912036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45984.794258912036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45984.794258912036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45984.794258912036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45984.794258912036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45984.794258912036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45984.794258912036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45984.794258912036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45984.794258912036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45984.794258912036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45984.794258912036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45984.794258912036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45984.794258912036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45984.794258912036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45984.794258912036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45984.794258912036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45984.794258912036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45984.794258912036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45984.794258912036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45984.794258912036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45984.794258912036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45984.794258912036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45984.794258912036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45984.794258912036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45984.794258912036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45984.794258912036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45984.794258912036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45984.794258912036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45984.794258912036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45984.794258912036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45984.794258912036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45984.794258912036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45984.794258912036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45984.794258912036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45984.794258912036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45984.794258912036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45984.794258912036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45984.794258912036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45984.794258912036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45984.794258912036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45984.794258912036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45984.794258912036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45984.794258912036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45984.794258912036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45984.794258912036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45984.794258912036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45984.794258912036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45984.794258912036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45984.794258912036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45984.794258912036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45984.794258912036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45984.794258912036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45984.794258912036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45984.794258912036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45984.794258912036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45984.794258912036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45984.794258912036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45984.794258912036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45984.794258912036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45984.794258912036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45984.794258912036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45984.794258912036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45984.794258912036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45984.794258912036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45984.794258912036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45984.794258912036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45984.794258912036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45984.794258912036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45984.794258912036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45984.794258912036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45984.794258912036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45984.794258912036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45984.794258912036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45984.794258912036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45984.794258912036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45984.794258912036</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92.962198726847419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58.605381597219093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36.133147800923325</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3.420960300922161</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45984.794258912036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45984.794258912036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45984.794258912036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45984.794258912036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45984.794258912036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45984.794258912036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45984.794258912036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45984.794258912036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45984.794258912036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45984.794258912036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45984.794258912036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45984.794258912036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45984.794258912036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45984.794258912036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45984.794258912036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45984.794258912036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45984.794258912036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45984.794258912036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45984.794258912036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45984.794258912036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45984.794258912036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45984.794258912036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45984.794258912036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45984.794258912036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45984.794258912036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45984.794258912036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45984.794258912036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45984.794258912036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45984.794258912036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45984.794258912036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45984.794258912036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45984.794258912036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45984.794258912036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45984.794258912036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45984.794258912036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45984.794258912036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45984.794258912036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45984.794258912036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45984.794258912036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45984.794258912036</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45984.794258912036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45984.794258912036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45984.794258912036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45984.794258912036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45984.794258912036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45984.794258912036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45984.794258912036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45984.794258912036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45984.794258912036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45984.794258912036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45984.794258912036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45984.794258912036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45984.794258912036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45984.794258912036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45984.794258912036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45984.794258912036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45984.794258912036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45984.794258912036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45984.794258912036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45984.794258912036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45984.794258912036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45984.794258912036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45984.794258912036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45984.794258912036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45984.794258912036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45984.794258912036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45984.794258912036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45984.794258912036</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tabSelected="1" workbookViewId="0">
      <selection activeCell="F6" sqref="F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5" t="s">
        <v>39121</v>
      </c>
      <c r="B2" s="145" t="str">
        <f>IFERROR(VLOOKUP(D2,DB!A:K,11,0),"")</f>
        <v>R6</v>
      </c>
      <c r="C2" s="146">
        <v>1</v>
      </c>
      <c r="D2" s="145" t="s">
        <v>29382</v>
      </c>
      <c r="E2" s="109" t="s">
        <v>39021</v>
      </c>
      <c r="F2" s="150">
        <v>45984.782164351855</v>
      </c>
      <c r="G2" s="75">
        <f ca="1">IFERROR(NOW()-F2,"-")</f>
        <v>1.2094560181139968E-2</v>
      </c>
      <c r="H2" s="150">
        <v>45984.776423611111</v>
      </c>
      <c r="I2" s="145" t="str">
        <f>IFERROR(VLOOKUP(D2,DB!A:F,6,0),"")</f>
        <v>SCECO</v>
      </c>
      <c r="J2" s="145" t="str">
        <f>IFERROR(VLOOKUP(D2,DB!A:G,7,0),"")</f>
        <v>Dead</v>
      </c>
      <c r="K2" s="148" t="s">
        <v>39122</v>
      </c>
      <c r="L2" s="149" t="str">
        <f>IFERROR(VLOOKUP(D2,DB!A:I,9,0),"")</f>
        <v>Latis</v>
      </c>
    </row>
    <row r="3" spans="1:16382" ht="31.5" customHeight="1">
      <c r="A3" s="144"/>
      <c r="B3" s="145" t="str">
        <f>IFERROR(VLOOKUP(D3,DB!A:K,11,0),"")</f>
        <v/>
      </c>
      <c r="C3" s="146"/>
      <c r="D3" s="145"/>
      <c r="E3" s="109"/>
      <c r="F3" s="147"/>
      <c r="G3" s="75">
        <f ca="1">IFERROR(NOW()-F3,"-")</f>
        <v>45984.794258912036</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45984.794258912036</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45984.794258912036</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45984.794258912036</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45984.794258912036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45984.794258912036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45984.794258912036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45984.794258912036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45984.794258912036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45984.794258912036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45984.794258912036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45984.794258912036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45984.794258912036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45984.794258912036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45984.794258912036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45984.794258912036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45984.794258912036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45984.794258912036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45984.794258912036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45984.794258912036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45984.794258912036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45984.794258912036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45984.794258912036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45984.794258912036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45984.794258912036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45984.794258912036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45984.794258912036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45984.794258912036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45984.794258912036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45984.794258912036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45984.794258912036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45984.794258912036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45984.794258912036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45984.794258912036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45984.794258912036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45984.794258912036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45984.794258912036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45984.794258912036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45984.794258912036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45984.794258912036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45984.794258912036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45984.794258912036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45984.794258912036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2025-11-23T16:05:45Z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